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1"/>
  </bookViews>
  <sheets>
    <sheet name="noviny" sheetId="1" r:id="rId1"/>
    <sheet name="sup. a mag." sheetId="2" r:id="rId2"/>
  </sheets>
  <definedNames>
    <definedName name="_xlnm.Print_Area" localSheetId="0">'noviny'!$A$1:$O$200</definedName>
    <definedName name="_xlnm.Print_Area" localSheetId="1">'sup. a mag.'!$A$2:$H$204</definedName>
  </definedNames>
  <calcPr fullCalcOnLoad="1"/>
</workbook>
</file>

<file path=xl/comments2.xml><?xml version="1.0" encoding="utf-8"?>
<comments xmlns="http://schemas.openxmlformats.org/spreadsheetml/2006/main">
  <authors>
    <author>Katerina Mandikova</author>
  </authors>
  <commentList>
    <comment ref="F52" authorId="0">
      <text>
        <r>
          <rPr>
            <b/>
            <sz val="8"/>
            <rFont val="Tahoma"/>
            <family val="0"/>
          </rPr>
          <t>Katerina Mandikova:</t>
        </r>
        <r>
          <rPr>
            <sz val="8"/>
            <rFont val="Tahoma"/>
            <family val="0"/>
          </rPr>
          <t xml:space="preserve">
změněno na základě opravného hlášení ze dne 18.8.2003.
Původní číslo = 73 693.</t>
        </r>
      </text>
    </comment>
    <comment ref="F58" authorId="0">
      <text>
        <r>
          <rPr>
            <b/>
            <sz val="8"/>
            <rFont val="Tahoma"/>
            <family val="0"/>
          </rPr>
          <t>Katerina Mandikova:</t>
        </r>
        <r>
          <rPr>
            <sz val="8"/>
            <rFont val="Tahoma"/>
            <family val="0"/>
          </rPr>
          <t xml:space="preserve">
změněno na základě opravného hlášení ze dne 18.8.2003.
Původní číslo = 131 179.</t>
        </r>
      </text>
    </comment>
  </commentList>
</comments>
</file>

<file path=xl/sharedStrings.xml><?xml version="1.0" encoding="utf-8"?>
<sst xmlns="http://schemas.openxmlformats.org/spreadsheetml/2006/main" count="809" uniqueCount="304">
  <si>
    <t>V tabulkách používané zkratky a definice (in tables used abbreviations and definitions):</t>
  </si>
  <si>
    <t>data nepředávána (data not submitted)</t>
  </si>
  <si>
    <t>/Průměrný/ tištěný náklad (/Average/ net press run)</t>
  </si>
  <si>
    <t>PN  ....................................</t>
  </si>
  <si>
    <t>/Průměrný/ náklad vkládaný do deníků (/Average/ net press run inserted into dailies)</t>
  </si>
  <si>
    <t>1. Zpravodajské tituly (News)</t>
  </si>
  <si>
    <t>Název (Name)/Supplement</t>
  </si>
  <si>
    <t>TN</t>
  </si>
  <si>
    <t>Pondělí</t>
  </si>
  <si>
    <t>Úterý</t>
  </si>
  <si>
    <t>Středa</t>
  </si>
  <si>
    <t>Čtvrtek</t>
  </si>
  <si>
    <t>Pátek</t>
  </si>
  <si>
    <t>Sobota</t>
  </si>
  <si>
    <t>Vydavatel (Publisher)</t>
  </si>
  <si>
    <t>PN</t>
  </si>
  <si>
    <t>Mo</t>
  </si>
  <si>
    <t>Tu</t>
  </si>
  <si>
    <t>Wed</t>
  </si>
  <si>
    <t>Th</t>
  </si>
  <si>
    <t>Fr</t>
  </si>
  <si>
    <t>Sa</t>
  </si>
  <si>
    <t>1.4. Zpravodajské týdeníky (Newspaper weeklies)</t>
  </si>
  <si>
    <t>1.5. Ostatní zpravodajské noviny (Other news dailies)</t>
  </si>
  <si>
    <t>2. Supplementy (Supplements)</t>
  </si>
  <si>
    <t>2.1. Supplementy pouze vkládané (Supplements only inserted)</t>
  </si>
  <si>
    <t>Poznámka:</t>
  </si>
  <si>
    <t>xxx..........................v tento den nevychází (is not issued this day)</t>
  </si>
  <si>
    <t xml:space="preserve">                     (name of supplement is behind the name of daily)</t>
  </si>
  <si>
    <t xml:space="preserve">                     Samostatně neprodejné. </t>
  </si>
  <si>
    <t>Časopisy (Magazines)</t>
  </si>
  <si>
    <t>3.1. Společenské časopisy (Magazines about society)</t>
  </si>
  <si>
    <t>3.2. Časopisy pro ženy (Women´s  magazines)</t>
  </si>
  <si>
    <t>3.4. Programové časopisy (Media program guides)</t>
  </si>
  <si>
    <t>3.5. Časopisy se zaměřením na cestování, zdraví a životní styl (Magazines focusing travel, health, and lifestyle)</t>
  </si>
  <si>
    <t>4. Tituly pro děti a mládež (Publications for children and young people)</t>
  </si>
  <si>
    <t xml:space="preserve">4.1. Časopisy pro děti do 12 let (Magazines for children up to age 12) </t>
  </si>
  <si>
    <t>4.3. Ostatní časopisy pro děti a mládež (Other magazines for children and young people)</t>
  </si>
  <si>
    <t xml:space="preserve"> 5. Zájmové a hobby tituly (Leisure and hobby publications)</t>
  </si>
  <si>
    <t>5.1. Sportovní a motoristické časopisy (Sports and automotive magazines)</t>
  </si>
  <si>
    <t>5.1.1. Sportovní časopisy (Sports magazines)</t>
  </si>
  <si>
    <t>5.3. Hobby časopisy (Hobby magazines)</t>
  </si>
  <si>
    <t>5.3.1. Časopisy bytové kultury a rekr. bydlení (Magazines on home improvement and vacation homes)</t>
  </si>
  <si>
    <t>9. Odborné, oborové a profesní tituly (Technical, field-related, and professional publications)</t>
  </si>
  <si>
    <t>9.1. Odborné (Technical)</t>
  </si>
  <si>
    <t>9.1.1. Časopisy se zaměřením na ekonomiku (Magazines focusing on economics)</t>
  </si>
  <si>
    <t>9.3. Profesní tituly (Professional publications)</t>
  </si>
  <si>
    <t xml:space="preserve">                   1.1. Celostátní deníky (National dailies)</t>
  </si>
  <si>
    <t>9.1.2. Časopisy se zaměřením na informační technologie a výpočetní techniku (Magazines on information tech. and computers)</t>
  </si>
  <si>
    <t>OVĚŘOVANÉ NÁKLADY PERIODIK: ABC ČR</t>
  </si>
  <si>
    <t>1.4.1. Celostátní zpravodajské týdeníky (National newspaper weeklies)</t>
  </si>
  <si>
    <t>P    ....................................</t>
  </si>
  <si>
    <t>VN  ……………………….........</t>
  </si>
  <si>
    <t xml:space="preserve"> ---  ...........…..................….</t>
  </si>
  <si>
    <t>TN  ....................................</t>
  </si>
  <si>
    <t>VP  ....................................</t>
  </si>
  <si>
    <t>RD  ....................................</t>
  </si>
  <si>
    <t>DC .....................................</t>
  </si>
  <si>
    <t>P</t>
  </si>
  <si>
    <t>VP</t>
  </si>
  <si>
    <t>RD</t>
  </si>
  <si>
    <t>DC</t>
  </si>
  <si>
    <t>/Průměrný/ prodaný náklad celkem (/Average/ paid circulation)</t>
  </si>
  <si>
    <t xml:space="preserve">Název (Name)  </t>
  </si>
  <si>
    <t>OD</t>
  </si>
  <si>
    <t xml:space="preserve">Nedělní Blesk    </t>
  </si>
  <si>
    <t>Astrosat, s.r.o</t>
  </si>
  <si>
    <t>Ringier ČR, a.s.</t>
  </si>
  <si>
    <t xml:space="preserve">HOBBY magazín                        </t>
  </si>
  <si>
    <t>Naše Valašsko</t>
  </si>
  <si>
    <t>Region</t>
  </si>
  <si>
    <t>Region s. r. o.</t>
  </si>
  <si>
    <t>VLTAVA-LABE-PRESS, a. s.</t>
  </si>
  <si>
    <t>Top Víkend magazín</t>
  </si>
  <si>
    <t>TV magazín</t>
  </si>
  <si>
    <t xml:space="preserve">Týden                                                           </t>
  </si>
  <si>
    <t>Mediacop, s. r. o.</t>
  </si>
  <si>
    <t>100+1 ZZ</t>
  </si>
  <si>
    <t>100+1, a. s.</t>
  </si>
  <si>
    <t>Cena vydání (Kč)</t>
  </si>
  <si>
    <t>Mladý svět</t>
  </si>
  <si>
    <t>Reader´s Digest-Výběr</t>
  </si>
  <si>
    <t>Reader´s Digest-Výběr, s. r. o.</t>
  </si>
  <si>
    <t>Reflex</t>
  </si>
  <si>
    <t>Ringier ČR, a. s.</t>
  </si>
  <si>
    <t>Rytmus života</t>
  </si>
  <si>
    <t>Europress, k. s.</t>
  </si>
  <si>
    <t>Story</t>
  </si>
  <si>
    <t>Šťastný Jim</t>
  </si>
  <si>
    <t>Týdeník Květy</t>
  </si>
  <si>
    <t>Chvilka pro tebe</t>
  </si>
  <si>
    <t>Napsáno životem</t>
  </si>
  <si>
    <t>Překvapení</t>
  </si>
  <si>
    <t>Vlasta</t>
  </si>
  <si>
    <t>Astrosat, s. r. o.</t>
  </si>
  <si>
    <t>TV Plus</t>
  </si>
  <si>
    <t>TV Revue</t>
  </si>
  <si>
    <t>Týdeník Rozhlas</t>
  </si>
  <si>
    <t>Radioservis, a. s.</t>
  </si>
  <si>
    <t>Týdeník Televize</t>
  </si>
  <si>
    <t>Puls</t>
  </si>
  <si>
    <t>Kačer Donald</t>
  </si>
  <si>
    <t>Egmont ČR, s. r. o.</t>
  </si>
  <si>
    <t>Praktická žena</t>
  </si>
  <si>
    <t>IDG Czech, a. s.</t>
  </si>
  <si>
    <t>Ekonom</t>
  </si>
  <si>
    <t>Economia, a. s.</t>
  </si>
  <si>
    <t>Euro ekonomický týdeník</t>
  </si>
  <si>
    <t>Euronews, a. s.</t>
  </si>
  <si>
    <t>Profit</t>
  </si>
  <si>
    <t>Stanford, a. s.</t>
  </si>
  <si>
    <t>Computerworld</t>
  </si>
  <si>
    <t>Chip</t>
  </si>
  <si>
    <t>Level</t>
  </si>
  <si>
    <t>Počítač pro každého</t>
  </si>
  <si>
    <t>Computer Press, a. s.</t>
  </si>
  <si>
    <t>PZ</t>
  </si>
  <si>
    <t>/Průměrný/ náklad předplatného (/Average/ subscription)</t>
  </si>
  <si>
    <t>/Průměrný/ náklad řízené distribuce (/Average/ controled distribution)</t>
  </si>
  <si>
    <t>OD .....................................</t>
  </si>
  <si>
    <t>/Průměrný/ distribuovaný náklad celkem (/Average/ total distribution)</t>
  </si>
  <si>
    <t>PZ ......................................</t>
  </si>
  <si>
    <t>/Průměrný/ prodaný náklad do zahraničí (/Average/ total run sold abroad)</t>
  </si>
  <si>
    <t>/Průměrný/ náklad volného prodeje (/Average/ single copies sold)</t>
  </si>
  <si>
    <t>/Průměrný/ ostatní distribuovaný náklad (/Average/ other distribution)</t>
  </si>
  <si>
    <t>Denní průměr</t>
  </si>
  <si>
    <t>Cena:</t>
  </si>
  <si>
    <t>(Kč)</t>
  </si>
  <si>
    <t>xxx</t>
  </si>
  <si>
    <t xml:space="preserve"> xxx</t>
  </si>
  <si>
    <t>R</t>
  </si>
  <si>
    <t>1.2. Regionální deníky</t>
  </si>
  <si>
    <t xml:space="preserve"> ---</t>
  </si>
  <si>
    <t>Ring</t>
  </si>
  <si>
    <t>VN</t>
  </si>
  <si>
    <t>GameStar</t>
  </si>
  <si>
    <r>
      <t>Blesk/ Blesk magazín</t>
    </r>
    <r>
      <rPr>
        <sz val="8"/>
        <color indexed="8"/>
        <rFont val="Arial CE"/>
        <family val="2"/>
      </rPr>
      <t xml:space="preserve">            </t>
    </r>
    <r>
      <rPr>
        <i/>
        <sz val="8"/>
        <color indexed="8"/>
        <rFont val="Arial CE"/>
        <family val="2"/>
      </rPr>
      <t xml:space="preserve">Ringier ČR, a. s. </t>
    </r>
  </si>
  <si>
    <r>
      <t>Lidové Noviny/Pátek LN</t>
    </r>
    <r>
      <rPr>
        <sz val="8"/>
        <color indexed="8"/>
        <rFont val="Arial CE"/>
        <family val="2"/>
      </rPr>
      <t xml:space="preserve">                              </t>
    </r>
    <r>
      <rPr>
        <i/>
        <sz val="8"/>
        <color indexed="8"/>
        <rFont val="Arial CE"/>
        <family val="2"/>
      </rPr>
      <t>Lidové noviny, a. s.</t>
    </r>
  </si>
  <si>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</si>
  <si>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</si>
  <si>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r>
      <t xml:space="preserve">B...................Top Víkend magazín; </t>
    </r>
    <r>
      <rPr>
        <sz val="7.5"/>
        <rFont val="Arial CE"/>
        <family val="2"/>
      </rPr>
      <t xml:space="preserve">vkládáno do titulů (Inserted in): Východočeské deníky Bohemia, Jihočeské deníky Bohemia, </t>
    </r>
  </si>
  <si>
    <r>
      <t>DENÍKY MORAVIA</t>
    </r>
    <r>
      <rPr>
        <sz val="8"/>
        <color indexed="8"/>
        <rFont val="Arial CE"/>
        <family val="2"/>
      </rPr>
      <t xml:space="preserve">                                    </t>
    </r>
    <r>
      <rPr>
        <i/>
        <sz val="8"/>
        <color indexed="8"/>
        <rFont val="Arial CE"/>
        <family val="2"/>
      </rPr>
      <t xml:space="preserve">  VLTAVA-LABE-PRESS,          a. s.</t>
    </r>
  </si>
  <si>
    <r>
      <t xml:space="preserve">VÝCHODOČESKÉ DENÍKY BOHEMIA </t>
    </r>
    <r>
      <rPr>
        <sz val="8"/>
        <color indexed="8"/>
        <rFont val="Arial CE"/>
        <family val="2"/>
      </rPr>
      <t xml:space="preserve">                              </t>
    </r>
    <r>
      <rPr>
        <i/>
        <sz val="8"/>
        <color indexed="8"/>
        <rFont val="Arial CE"/>
        <family val="2"/>
      </rPr>
      <t>VLTAVA-LABE-PRESS,        a. s.</t>
    </r>
  </si>
  <si>
    <r>
      <t xml:space="preserve">JIHOČESKÉ DENÍKY BOHEMIA </t>
    </r>
    <r>
      <rPr>
        <sz val="8"/>
        <color indexed="8"/>
        <rFont val="Arial CE"/>
        <family val="2"/>
      </rPr>
      <t xml:space="preserve">                              </t>
    </r>
    <r>
      <rPr>
        <i/>
        <sz val="8"/>
        <color indexed="8"/>
        <rFont val="Arial CE"/>
        <family val="2"/>
      </rPr>
      <t>VLTAVA-LABE-PRESS,        a. s.</t>
    </r>
  </si>
  <si>
    <r>
      <t>ZÁPADOČESKÉ DENÍKY BOHEMIA</t>
    </r>
    <r>
      <rPr>
        <sz val="8"/>
        <color indexed="8"/>
        <rFont val="Arial CE"/>
        <family val="2"/>
      </rPr>
      <t xml:space="preserve">                               </t>
    </r>
    <r>
      <rPr>
        <i/>
        <sz val="8"/>
        <color indexed="8"/>
        <rFont val="Arial CE"/>
        <family val="2"/>
      </rPr>
      <t>VLTAVA-LABE-PRESS,        a. s.</t>
    </r>
  </si>
  <si>
    <r>
      <t>STŘEDOČESKÉ DENÍKY BOHEMIA A VEČERNÍK PRAHA</t>
    </r>
    <r>
      <rPr>
        <sz val="8"/>
        <color indexed="8"/>
        <rFont val="Arial CE"/>
        <family val="2"/>
      </rPr>
      <t xml:space="preserve">                               </t>
    </r>
    <r>
      <rPr>
        <i/>
        <sz val="8"/>
        <color indexed="8"/>
        <rFont val="Arial CE"/>
        <family val="2"/>
      </rPr>
      <t>VLTAVA-LABE-PRESS,        a. s.</t>
    </r>
  </si>
  <si>
    <r>
      <t>SEVEROČESKÉ DENÍKY BOHEMIA</t>
    </r>
    <r>
      <rPr>
        <sz val="8"/>
        <color indexed="8"/>
        <rFont val="Arial CE"/>
        <family val="2"/>
      </rPr>
      <t xml:space="preserve">                               </t>
    </r>
    <r>
      <rPr>
        <i/>
        <sz val="8"/>
        <color indexed="8"/>
        <rFont val="Arial CE"/>
        <family val="2"/>
      </rPr>
      <t>VLTAVA-LABE-PRESS,        a. s.</t>
    </r>
  </si>
  <si>
    <t>7,00/7,10</t>
  </si>
  <si>
    <t>10,50/9,50</t>
  </si>
  <si>
    <t xml:space="preserve"> --- </t>
  </si>
  <si>
    <r>
      <t>C……...…..... HOBBY magazín;</t>
    </r>
    <r>
      <rPr>
        <sz val="7.5"/>
        <rFont val="Arial CE"/>
        <family val="2"/>
      </rPr>
      <t xml:space="preserve"> vkládáno do titulů (Inserted in): Východočeské deníky Bohemia, Jihočeské deníky Bohemia,                                                                                         </t>
    </r>
  </si>
  <si>
    <r>
      <t xml:space="preserve">A...................TV magazín;  </t>
    </r>
    <r>
      <rPr>
        <sz val="7.5"/>
        <rFont val="Arial CE"/>
        <family val="2"/>
      </rPr>
      <t>vkládáno do titulů (Inserted in): Východočeské deníky Bohemia, Jihočeské deníky Bohemia, Západočeské</t>
    </r>
  </si>
  <si>
    <t>3. Tituly společenské a život. stylu (Publications about society and lifestyle)</t>
  </si>
  <si>
    <t xml:space="preserve">                     Západočeské deníky Bohemia, Severočeské deníky Bohemia, Středočeské deníky Bohemia a Večerník Praha, Deníky Moravia.</t>
  </si>
  <si>
    <t>2.3. Ostatní supplementy (Other supplements)</t>
  </si>
  <si>
    <t>17,00/14,90</t>
  </si>
  <si>
    <t>Czech Press Group, a.s.</t>
  </si>
  <si>
    <t>iMédia s.r.o.</t>
  </si>
  <si>
    <t>25,00/20,00</t>
  </si>
  <si>
    <t>MediaShop-prodejní katalog výpočetní techniky a služeb</t>
  </si>
  <si>
    <t>Computer s CD-ROM</t>
  </si>
  <si>
    <t>Miami Media, s. r. o.</t>
  </si>
  <si>
    <t>Trade &amp; Leisure Publications s.r.o.</t>
  </si>
  <si>
    <r>
      <t>MF DNES/Mag. Dnes+TV</t>
    </r>
    <r>
      <rPr>
        <sz val="8"/>
        <color indexed="8"/>
        <rFont val="Arial CE"/>
        <family val="2"/>
      </rPr>
      <t xml:space="preserve">               </t>
    </r>
    <r>
      <rPr>
        <i/>
        <sz val="8"/>
        <color indexed="8"/>
        <rFont val="Arial CE"/>
        <family val="2"/>
      </rPr>
      <t xml:space="preserve"> Mafra, a. s.</t>
    </r>
  </si>
  <si>
    <t>ELLE</t>
  </si>
  <si>
    <t>Hachette Filipacchi 2000, s.r.o.</t>
  </si>
  <si>
    <t>Marianne</t>
  </si>
  <si>
    <t>5.3.5. Časopisy se zaměřením na ruční práce a kutilství (Magazines focusing on handiwork and do-it-yourself project)</t>
  </si>
  <si>
    <t>Top magazín pro dívky</t>
  </si>
  <si>
    <t>Premiere</t>
  </si>
  <si>
    <t>Mobility</t>
  </si>
  <si>
    <t xml:space="preserve">4.2. Časopisy pro mládež nad 12 let (Magazines for teenagers over 12 years) </t>
  </si>
  <si>
    <t>StarPress CZ, a. s.</t>
  </si>
  <si>
    <t>Neoznačená vydání jsou standardní. (Standard editions are unmarked.)</t>
  </si>
  <si>
    <t>Premiere MINI</t>
  </si>
  <si>
    <t>Premiere - SOUHRNNÝ NÁKLAD</t>
  </si>
  <si>
    <r>
      <t xml:space="preserve">Právo/ Dům a bydlení/ Magazín Práva              </t>
    </r>
    <r>
      <rPr>
        <sz val="8"/>
        <color indexed="8"/>
        <rFont val="Arial CE"/>
        <family val="2"/>
      </rPr>
      <t xml:space="preserve"> </t>
    </r>
    <r>
      <rPr>
        <i/>
        <sz val="8"/>
        <color indexed="8"/>
        <rFont val="Arial CE"/>
        <family val="2"/>
      </rPr>
      <t>Borgis, a.s.</t>
    </r>
  </si>
  <si>
    <t>Computer bez CD</t>
  </si>
  <si>
    <t>VLTAVA-LABE-PRESS, a.s.</t>
  </si>
  <si>
    <t>ProFootball</t>
  </si>
  <si>
    <t>Recepty prima nápadů</t>
  </si>
  <si>
    <t>FTV Premiéra, spol. s r.o.</t>
  </si>
  <si>
    <t>2.1. Supplementy pouze vkládané do části nákladu (Supplements only inserted in a part of run)</t>
  </si>
  <si>
    <t>Receptář</t>
  </si>
  <si>
    <t>XMAG</t>
  </si>
  <si>
    <t>Sanoma Magazines Praha s.r.o.</t>
  </si>
  <si>
    <t>Axel Springer Young Mediahouse a.s.</t>
  </si>
  <si>
    <t>MARSfoto, s.r.o.</t>
  </si>
  <si>
    <t>ProHockey</t>
  </si>
  <si>
    <t>PC World</t>
  </si>
  <si>
    <t>Instinkt</t>
  </si>
  <si>
    <t>Mediacop, s.r.o.</t>
  </si>
  <si>
    <t>FITSTYL</t>
  </si>
  <si>
    <t>TV Tip Seriál</t>
  </si>
  <si>
    <t>KOKTEJL Magazín</t>
  </si>
  <si>
    <t>KOKTEJL Magazín MINI</t>
  </si>
  <si>
    <t>KOKTEJL - SOUHRNNÝ NÁKLAD</t>
  </si>
  <si>
    <t>Zdravý život</t>
  </si>
  <si>
    <t>Nakladatelství Slovo &amp; Obraz s.r.o.</t>
  </si>
  <si>
    <t>Internet bez CD</t>
  </si>
  <si>
    <t>Internet s CD</t>
  </si>
  <si>
    <t>Board</t>
  </si>
  <si>
    <t>HP Publishing - K. L. Hrušková</t>
  </si>
  <si>
    <t xml:space="preserve">                     Západočeské deníky Bohemia, Severočeské deníky Bohemia, Středočeské deníky Bohemia a Večerník Praha, Deníky Moravia. </t>
  </si>
  <si>
    <t xml:space="preserve">                     Samostatně neprodejné.</t>
  </si>
  <si>
    <t>8,50/7,50        6,00/5,50</t>
  </si>
  <si>
    <r>
      <t xml:space="preserve">Hranický týden </t>
    </r>
    <r>
      <rPr>
        <b/>
        <vertAlign val="superscript"/>
        <sz val="9"/>
        <rFont val="Arial CE"/>
        <family val="2"/>
      </rPr>
      <t>1</t>
    </r>
    <r>
      <rPr>
        <b/>
        <vertAlign val="superscript"/>
        <sz val="8"/>
        <rFont val="Arial CE"/>
        <family val="2"/>
      </rPr>
      <t>)</t>
    </r>
  </si>
  <si>
    <t>Level s DVD</t>
  </si>
  <si>
    <t>Level MINI</t>
  </si>
  <si>
    <t>Level - SOUHRNNÝ NÁKLAD</t>
  </si>
  <si>
    <t>Tempus Medicorum</t>
  </si>
  <si>
    <t>Meditempus spol. s r. o.</t>
  </si>
  <si>
    <r>
      <t xml:space="preserve">Hospodářské noviny/IN magazín/Víkend                 </t>
    </r>
    <r>
      <rPr>
        <i/>
        <sz val="8"/>
        <color indexed="8"/>
        <rFont val="Arial CE"/>
        <family val="2"/>
      </rPr>
      <t>Economia, a.s.</t>
    </r>
  </si>
  <si>
    <r>
      <t xml:space="preserve">Krnovské noviny </t>
    </r>
    <r>
      <rPr>
        <b/>
        <vertAlign val="superscript"/>
        <sz val="9"/>
        <rFont val="Arial CE"/>
        <family val="2"/>
      </rPr>
      <t>2</t>
    </r>
    <r>
      <rPr>
        <b/>
        <vertAlign val="superscript"/>
        <sz val="8"/>
        <rFont val="Arial CE"/>
        <family val="2"/>
      </rPr>
      <t>)</t>
    </r>
  </si>
  <si>
    <r>
      <t xml:space="preserve">Moravský sever </t>
    </r>
    <r>
      <rPr>
        <b/>
        <vertAlign val="superscript"/>
        <sz val="9"/>
        <rFont val="Arial CE"/>
        <family val="2"/>
      </rPr>
      <t>3</t>
    </r>
    <r>
      <rPr>
        <b/>
        <vertAlign val="superscript"/>
        <sz val="8"/>
        <rFont val="Arial CE"/>
        <family val="2"/>
      </rPr>
      <t>)</t>
    </r>
  </si>
  <si>
    <r>
      <t xml:space="preserve">Nové Přerovsko </t>
    </r>
    <r>
      <rPr>
        <b/>
        <vertAlign val="superscript"/>
        <sz val="9"/>
        <rFont val="Arial CE"/>
        <family val="2"/>
      </rPr>
      <t>4</t>
    </r>
    <r>
      <rPr>
        <b/>
        <vertAlign val="superscript"/>
        <sz val="8"/>
        <rFont val="Arial CE"/>
        <family val="2"/>
      </rPr>
      <t>)</t>
    </r>
  </si>
  <si>
    <r>
      <t xml:space="preserve">Nový život </t>
    </r>
    <r>
      <rPr>
        <b/>
        <vertAlign val="superscript"/>
        <sz val="9"/>
        <rFont val="Arial CE"/>
        <family val="2"/>
      </rPr>
      <t>5)</t>
    </r>
  </si>
  <si>
    <r>
      <t xml:space="preserve">  1)..................Hranický týden;</t>
    </r>
    <r>
      <rPr>
        <sz val="8"/>
        <rFont val="Arial CE"/>
        <family val="2"/>
      </rPr>
      <t xml:space="preserve"> vkládáno v pátek (Inserted in, on Friday) do části nákladu Deníků Moravia. Samostatně neprodejné.</t>
    </r>
  </si>
  <si>
    <r>
      <t xml:space="preserve">  2)..................Krnovské noviny;</t>
    </r>
    <r>
      <rPr>
        <sz val="8"/>
        <rFont val="Arial CE"/>
        <family val="2"/>
      </rPr>
      <t xml:space="preserve"> vkládáno v úterý (Inserted in, on Tuesday) do části nákladu Deníků Moravia. Samostatně neprodejné.</t>
    </r>
  </si>
  <si>
    <r>
      <t xml:space="preserve">  3)..................Moravský sever;</t>
    </r>
    <r>
      <rPr>
        <sz val="8"/>
        <rFont val="Arial CE"/>
        <family val="2"/>
      </rPr>
      <t xml:space="preserve"> vkládáno v úterý (Inserted in, on Tuesday) do části nákladu Deníků Moravia. Samostatně neprodejné.</t>
    </r>
  </si>
  <si>
    <r>
      <t xml:space="preserve">  4)..................Nové Přerovsko;</t>
    </r>
    <r>
      <rPr>
        <sz val="8"/>
        <rFont val="Arial CE"/>
        <family val="2"/>
      </rPr>
      <t xml:space="preserve"> vkládáno v pátek (Inserted in, on Friday) do části nákladu Deníků Moravia. Samostatně neprodejné.</t>
    </r>
  </si>
  <si>
    <r>
      <t xml:space="preserve">  5)..................Nový život;</t>
    </r>
    <r>
      <rPr>
        <sz val="8"/>
        <rFont val="Arial CE"/>
        <family val="2"/>
      </rPr>
      <t xml:space="preserve"> vkládáno ve čtvrtek (Inserted in, on Thursday) do části nákladu Deníků Moravia. Samostatně neprodejné.                                                                                                                                                                                                                               </t>
    </r>
  </si>
  <si>
    <t>Proaris, a.s.</t>
  </si>
  <si>
    <t>BM beau monde</t>
  </si>
  <si>
    <t>Svět ženy</t>
  </si>
  <si>
    <t>Burda Praha spol. s r.o.</t>
  </si>
  <si>
    <r>
      <t xml:space="preserve">Kontakty (contacts): </t>
    </r>
    <r>
      <rPr>
        <sz val="6.5"/>
        <rFont val="Arial CE"/>
        <family val="2"/>
      </rPr>
      <t>Manažer ABC ČR Ing. S. Jurnečka (tel./fax 221 733 526, e-mail: abccr@abccr.cz), sekretariát UVDT (tel. 221 733 527, fax 232 29 61)</t>
    </r>
  </si>
  <si>
    <r>
      <t xml:space="preserve">Opavský Region </t>
    </r>
    <r>
      <rPr>
        <b/>
        <vertAlign val="superscript"/>
        <sz val="9"/>
        <rFont val="Arial CE"/>
        <family val="2"/>
      </rPr>
      <t>6)</t>
    </r>
  </si>
  <si>
    <r>
      <t xml:space="preserve">Prostějovský týden </t>
    </r>
    <r>
      <rPr>
        <b/>
        <vertAlign val="superscript"/>
        <sz val="9"/>
        <rFont val="Arial CE"/>
        <family val="2"/>
      </rPr>
      <t>7</t>
    </r>
    <r>
      <rPr>
        <b/>
        <vertAlign val="superscript"/>
        <sz val="8"/>
        <rFont val="Arial CE"/>
        <family val="2"/>
      </rPr>
      <t>)</t>
    </r>
  </si>
  <si>
    <r>
      <t xml:space="preserve">Region Bruntálský </t>
    </r>
    <r>
      <rPr>
        <b/>
        <vertAlign val="superscript"/>
        <sz val="9"/>
        <rFont val="Arial CE"/>
        <family val="2"/>
      </rPr>
      <t>8)</t>
    </r>
  </si>
  <si>
    <r>
      <t xml:space="preserve">Region Frýdecko-Místecký </t>
    </r>
    <r>
      <rPr>
        <b/>
        <vertAlign val="superscript"/>
        <sz val="9"/>
        <rFont val="Arial CE"/>
        <family val="2"/>
      </rPr>
      <t>9)</t>
    </r>
  </si>
  <si>
    <r>
      <t xml:space="preserve">Region Havířovsko </t>
    </r>
    <r>
      <rPr>
        <b/>
        <vertAlign val="superscript"/>
        <sz val="9"/>
        <rFont val="Arial CE"/>
        <family val="2"/>
      </rPr>
      <t>10)</t>
    </r>
  </si>
  <si>
    <r>
      <t xml:space="preserve">Region Karvinsko </t>
    </r>
    <r>
      <rPr>
        <b/>
        <vertAlign val="superscript"/>
        <sz val="9"/>
        <rFont val="Arial CE"/>
        <family val="2"/>
      </rPr>
      <t>11)</t>
    </r>
  </si>
  <si>
    <r>
      <t xml:space="preserve">Region Novojičínsko </t>
    </r>
    <r>
      <rPr>
        <b/>
        <vertAlign val="superscript"/>
        <sz val="9"/>
        <rFont val="Arial CE"/>
        <family val="2"/>
      </rPr>
      <t>12)</t>
    </r>
  </si>
  <si>
    <r>
      <t xml:space="preserve">Slovácké noviny </t>
    </r>
    <r>
      <rPr>
        <b/>
        <vertAlign val="superscript"/>
        <sz val="9"/>
        <rFont val="Arial CE"/>
        <family val="2"/>
      </rPr>
      <t>13)</t>
    </r>
  </si>
  <si>
    <r>
      <t xml:space="preserve">Slovácko </t>
    </r>
    <r>
      <rPr>
        <b/>
        <vertAlign val="superscript"/>
        <sz val="9"/>
        <rFont val="Arial CE"/>
        <family val="2"/>
      </rPr>
      <t>14)</t>
    </r>
  </si>
  <si>
    <r>
      <t xml:space="preserve">Týden u nás </t>
    </r>
    <r>
      <rPr>
        <b/>
        <vertAlign val="superscript"/>
        <sz val="9"/>
        <color indexed="8"/>
        <rFont val="Arial CE"/>
        <family val="2"/>
      </rPr>
      <t>15)</t>
    </r>
  </si>
  <si>
    <r>
      <t xml:space="preserve">Vyškovské noviny </t>
    </r>
    <r>
      <rPr>
        <b/>
        <vertAlign val="superscript"/>
        <sz val="9"/>
        <rFont val="Arial CE"/>
        <family val="2"/>
      </rPr>
      <t>16)</t>
    </r>
  </si>
  <si>
    <r>
      <t xml:space="preserve">Znojemské noviny </t>
    </r>
    <r>
      <rPr>
        <b/>
        <vertAlign val="superscript"/>
        <sz val="9"/>
        <rFont val="Arial CE"/>
        <family val="2"/>
      </rPr>
      <t>17)</t>
    </r>
  </si>
  <si>
    <r>
      <t xml:space="preserve">  6)..................Opavský Region;</t>
    </r>
    <r>
      <rPr>
        <sz val="8"/>
        <rFont val="Arial CE"/>
        <family val="2"/>
      </rPr>
      <t xml:space="preserve"> vkládáno v úterý (Inserted in, on Tuesday) do části nákladu Deníků Moravia. Samostatně neprodejné.                                                                                                                                                                                                                               </t>
    </r>
  </si>
  <si>
    <r>
      <t xml:space="preserve">  7)..................Prostějovský týden;</t>
    </r>
    <r>
      <rPr>
        <sz val="8"/>
        <rFont val="Arial CE"/>
        <family val="2"/>
      </rPr>
      <t xml:space="preserve"> vkládáno ve středu (Inserted in, on Wednesday) do části nákladu Deníků Moravia. Samostatně neprodejné.                                                                                                                                                                                                                               </t>
    </r>
  </si>
  <si>
    <r>
      <t xml:space="preserve">  8)..................Region Bruntálský;</t>
    </r>
    <r>
      <rPr>
        <sz val="8"/>
        <rFont val="Arial CE"/>
        <family val="2"/>
      </rPr>
      <t xml:space="preserve"> vkládáno v úterý (Inserted in, on Tuesday) do části nákladu Deníků Moravia. Samostatně neprodejné.</t>
    </r>
  </si>
  <si>
    <r>
      <t xml:space="preserve">  9)..................Region Frýdecko-Místecký;</t>
    </r>
    <r>
      <rPr>
        <sz val="8"/>
        <rFont val="Arial CE"/>
        <family val="2"/>
      </rPr>
      <t xml:space="preserve"> vkládáno v úterý (Inserted in, on Tuesday) do části nákladu Deníků Moravia. Samostatně neprodejné.</t>
    </r>
  </si>
  <si>
    <r>
      <t>10)..................Region Havířovsko;</t>
    </r>
    <r>
      <rPr>
        <sz val="8"/>
        <rFont val="Arial CE"/>
        <family val="2"/>
      </rPr>
      <t xml:space="preserve"> vkládáno v úterý (Inserted in, on Tuesday) do části nákladu Deníků Moravia. Samostatně neprodejné.</t>
    </r>
  </si>
  <si>
    <r>
      <t>11)..................Region Karvinsko;</t>
    </r>
    <r>
      <rPr>
        <sz val="8"/>
        <rFont val="Arial CE"/>
        <family val="2"/>
      </rPr>
      <t xml:space="preserve"> vkládáno v úterý (Inserted in, on Tuesday) do části nákladu Deníků Moravia. Samostatně neprodejné.</t>
    </r>
  </si>
  <si>
    <r>
      <t>12)..................Region Novojičínsko;</t>
    </r>
    <r>
      <rPr>
        <sz val="8"/>
        <rFont val="Arial CE"/>
        <family val="2"/>
      </rPr>
      <t xml:space="preserve"> vkládáno v úterý (Inserted in, on Tuesday) do části nákladu Deníků Moravia. Samostatně neprodejné.</t>
    </r>
  </si>
  <si>
    <r>
      <t>13)..................Slovácké noviny;</t>
    </r>
    <r>
      <rPr>
        <sz val="8"/>
        <rFont val="Arial CE"/>
        <family val="2"/>
      </rPr>
      <t xml:space="preserve"> vkládáno ve středu (Inserted in, on Wednesday) do části nákladu Deníků Moravia. Samostatně neprodejné.</t>
    </r>
  </si>
  <si>
    <r>
      <t>14)..................Slovácko;</t>
    </r>
    <r>
      <rPr>
        <sz val="8"/>
        <rFont val="Arial CE"/>
        <family val="2"/>
      </rPr>
      <t xml:space="preserve"> vkládáno v úterý (Inserted in, on Tuesday) do části nákladu Deníků Moravia. Samostatně neprodejné.</t>
    </r>
  </si>
  <si>
    <r>
      <t>15)..................Týden u nás;</t>
    </r>
    <r>
      <rPr>
        <sz val="8"/>
        <rFont val="Arial CE"/>
        <family val="2"/>
      </rPr>
      <t xml:space="preserve"> vkládáno ve středu (Inserted in, on Wednesday) do části nákladů Deníků Moravia. Samostatně neprodejné.</t>
    </r>
  </si>
  <si>
    <r>
      <t>16)..................Vyškovské noviny;</t>
    </r>
    <r>
      <rPr>
        <sz val="8"/>
        <rFont val="Arial CE"/>
        <family val="2"/>
      </rPr>
      <t xml:space="preserve"> vkládáno v pátek (Inserted in, on Friday) do části nákladu Deníků Moravia. Samostatně neprodejné.</t>
    </r>
  </si>
  <si>
    <r>
      <t>17)..................Znojemské noviny;</t>
    </r>
    <r>
      <rPr>
        <sz val="8"/>
        <rFont val="Arial CE"/>
        <family val="2"/>
      </rPr>
      <t xml:space="preserve"> vkládáno v pátek (Inserted in, on Friday) do části nákladu Deníků Moravia. Samostatně neprodejné.</t>
    </r>
  </si>
  <si>
    <r>
      <t>MediaShop - prodejní katalog výpočetní techniky a služeb;</t>
    </r>
    <r>
      <rPr>
        <sz val="8"/>
        <rFont val="Arial CE"/>
        <family val="2"/>
      </rPr>
      <t xml:space="preserve"> vkládáno do titulů (Insert in): Chip, Počítač pro každého. </t>
    </r>
  </si>
  <si>
    <t>7,50/6,50</t>
  </si>
  <si>
    <t>9,00/8,00</t>
  </si>
  <si>
    <t>10,00/9,50</t>
  </si>
  <si>
    <t>7,50/6,50   6,00/5,50</t>
  </si>
  <si>
    <t>7,50/6,50       6,00/5,50</t>
  </si>
  <si>
    <t>9,00/8,00        6,00/5,50</t>
  </si>
  <si>
    <t>10,00/9,50        9,00/8,50</t>
  </si>
  <si>
    <t>7,30/6,50</t>
  </si>
  <si>
    <t>7,70/7,00</t>
  </si>
  <si>
    <t>7,30/6,60</t>
  </si>
  <si>
    <t>7,80/7,00</t>
  </si>
  <si>
    <t>8,30/7,70</t>
  </si>
  <si>
    <t>10,00/8,00</t>
  </si>
  <si>
    <t>13,00/12,00</t>
  </si>
  <si>
    <t>8,50/7,50</t>
  </si>
  <si>
    <t xml:space="preserve">                    deníky Bohemia, Severočeské deníky Bohemia, Středočeské deníky Bohemia a Večerník Praha, Deníky Moravia,  Naše Valašsko.                                                 </t>
  </si>
  <si>
    <t>Žena a život</t>
  </si>
  <si>
    <t>Bravo</t>
  </si>
  <si>
    <t>Bravo Girl</t>
  </si>
  <si>
    <t>Dívka</t>
  </si>
  <si>
    <t>Popcorn</t>
  </si>
  <si>
    <t>26,00/23,00</t>
  </si>
  <si>
    <t>Střecha nad hlavou</t>
  </si>
  <si>
    <t>Business World</t>
  </si>
  <si>
    <t xml:space="preserve">                    Samostatně neprodejné</t>
  </si>
  <si>
    <t>W.I.T.C.H.</t>
  </si>
  <si>
    <t>Sportovní magazín Hattrick</t>
  </si>
  <si>
    <t>BŘEZEN 2003 (MARCH 2003)</t>
  </si>
  <si>
    <t>ABC</t>
  </si>
  <si>
    <t>Vogel Burda Communications s.r.o.</t>
  </si>
  <si>
    <t>29,00/23,00</t>
  </si>
  <si>
    <t>Sirius, společenský magazín</t>
  </si>
  <si>
    <r>
      <t>Sport/ Sport magazín</t>
    </r>
    <r>
      <rPr>
        <sz val="8"/>
        <color indexed="8"/>
        <rFont val="Arial CE"/>
        <family val="2"/>
      </rPr>
      <t xml:space="preserve">               </t>
    </r>
    <r>
      <rPr>
        <i/>
        <sz val="8"/>
        <color indexed="8"/>
        <rFont val="Arial CE"/>
        <family val="2"/>
      </rPr>
      <t>Čs. Sport, a. s.</t>
    </r>
  </si>
  <si>
    <t>National Geographic ČR</t>
  </si>
  <si>
    <t>DUBEN 2003 (APRIL 2003)</t>
  </si>
  <si>
    <t xml:space="preserve">Respekt                                                           </t>
  </si>
  <si>
    <t>R-Presse, spol. s r. o.</t>
  </si>
  <si>
    <t>S</t>
  </si>
  <si>
    <t xml:space="preserve">S </t>
  </si>
  <si>
    <t>C</t>
  </si>
  <si>
    <t>A</t>
  </si>
  <si>
    <t>B</t>
  </si>
  <si>
    <t>Maxim</t>
  </si>
  <si>
    <t>1000</t>
  </si>
  <si>
    <t>2000</t>
  </si>
  <si>
    <t>Stereo &amp; Video s DVD</t>
  </si>
  <si>
    <t>Stereo &amp; Video bez DVD</t>
  </si>
  <si>
    <t>Dvojčíslo</t>
  </si>
  <si>
    <t>5.1.2. Motoristiské časopisy (Motors magazines)</t>
  </si>
  <si>
    <t>Off Road Club, s.r.o.</t>
  </si>
  <si>
    <t>OffRoad</t>
  </si>
  <si>
    <t>Mobil</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</si>
</sst>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s>
  <fonts count="39">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b/>
      <sz val="9"/>
      <name val="Arial CE"/>
      <family val="2"/>
    </font>
    <font>
      <b/>
      <i/>
      <sz val="9"/>
      <color indexed="8"/>
      <name val="Arial CE"/>
      <family val="2"/>
    </font>
    <font>
      <b/>
      <i/>
      <sz val="7.5"/>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vertAlign val="superscript"/>
      <sz val="8"/>
      <name val="Arial CE"/>
      <family val="2"/>
    </font>
    <font>
      <b/>
      <vertAlign val="superscript"/>
      <sz val="9"/>
      <name val="Arial CE"/>
      <family val="2"/>
    </font>
    <font>
      <b/>
      <vertAlign val="superscript"/>
      <sz val="9"/>
      <color indexed="8"/>
      <name val="Arial CE"/>
      <family val="2"/>
    </font>
    <font>
      <sz val="9"/>
      <color indexed="10"/>
      <name val="Arial CE"/>
      <family val="2"/>
    </font>
    <font>
      <b/>
      <sz val="9"/>
      <color indexed="10"/>
      <name val="Arial CE"/>
      <family val="2"/>
    </font>
    <font>
      <sz val="8"/>
      <name val="Tahoma"/>
      <family val="0"/>
    </font>
    <font>
      <b/>
      <sz val="8"/>
      <name val="Tahoma"/>
      <family val="0"/>
    </font>
  </fonts>
  <fills count="3">
    <fill>
      <patternFill/>
    </fill>
    <fill>
      <patternFill patternType="gray125"/>
    </fill>
    <fill>
      <patternFill patternType="solid">
        <fgColor indexed="9"/>
        <bgColor indexed="64"/>
      </patternFill>
    </fill>
  </fills>
  <borders count="72">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medium"/>
      <bottom style="thin"/>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style="medium"/>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thin"/>
      <right style="medium"/>
      <top style="medium"/>
      <bottom style="thin"/>
    </border>
    <border>
      <left style="thin"/>
      <right style="medium"/>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thin"/>
      <right style="medium"/>
      <top style="thin"/>
      <bottom style="thin"/>
    </border>
    <border>
      <left style="medium"/>
      <right style="medium"/>
      <top style="thin"/>
      <bottom style="medium"/>
    </border>
    <border>
      <left>
        <color indexed="63"/>
      </left>
      <right style="medium"/>
      <top style="thin"/>
      <bottom style="medium"/>
    </border>
    <border>
      <left style="medium"/>
      <right style="medium"/>
      <top>
        <color indexed="63"/>
      </top>
      <bottom style="medium"/>
    </border>
    <border>
      <left style="medium"/>
      <right style="medium"/>
      <top style="thin"/>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medium"/>
      <bottom>
        <color indexed="63"/>
      </bottom>
    </border>
    <border>
      <left style="medium"/>
      <right style="thin"/>
      <top style="medium"/>
      <bottom style="medium"/>
    </border>
    <border>
      <left>
        <color indexed="63"/>
      </left>
      <right style="medium"/>
      <top style="medium"/>
      <bottom>
        <color indexed="63"/>
      </bottom>
    </border>
    <border>
      <left style="thin"/>
      <right style="thin"/>
      <top style="thin"/>
      <bottom style="medium"/>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thin"/>
      <bottom>
        <color indexed="63"/>
      </bottom>
    </border>
    <border>
      <left style="thin"/>
      <right style="medium"/>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thin"/>
    </border>
    <border>
      <left style="thin"/>
      <right style="thin"/>
      <top style="medium"/>
      <bottom>
        <color indexed="63"/>
      </bottom>
    </border>
    <border>
      <left style="thin"/>
      <right style="thin"/>
      <top style="medium"/>
      <bottom style="thin"/>
    </border>
    <border>
      <left>
        <color indexed="63"/>
      </left>
      <right>
        <color indexed="63"/>
      </right>
      <top>
        <color indexed="63"/>
      </top>
      <bottom style="mediu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medium"/>
    </border>
    <border>
      <left style="medium"/>
      <right style="medium"/>
      <top>
        <color indexed="63"/>
      </top>
      <bottom>
        <color indexed="63"/>
      </bottom>
    </border>
    <border>
      <left>
        <color indexed="63"/>
      </left>
      <right style="medium"/>
      <top style="thin"/>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411">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14"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8"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13" fillId="2" borderId="0" xfId="0" applyFont="1" applyFill="1" applyBorder="1" applyAlignment="1">
      <alignment horizontal="left"/>
    </xf>
    <xf numFmtId="0" fontId="4" fillId="0" borderId="0" xfId="0" applyFont="1" applyBorder="1" applyAlignment="1">
      <alignment horizontal="center"/>
    </xf>
    <xf numFmtId="164" fontId="0" fillId="0" borderId="0" xfId="0" applyNumberFormat="1" applyFont="1" applyAlignment="1">
      <alignment/>
    </xf>
    <xf numFmtId="0" fontId="16" fillId="0" borderId="0" xfId="0" applyFont="1" applyAlignment="1">
      <alignment horizontal="centerContinuous"/>
    </xf>
    <xf numFmtId="0" fontId="17" fillId="0" borderId="0" xfId="0" applyFont="1" applyAlignment="1">
      <alignment horizontal="centerContinuous"/>
    </xf>
    <xf numFmtId="0" fontId="20" fillId="0" borderId="0" xfId="0" applyFont="1" applyAlignment="1">
      <alignment horizontal="centerContinuous"/>
    </xf>
    <xf numFmtId="0" fontId="10" fillId="2" borderId="0" xfId="0" applyFont="1" applyFill="1" applyBorder="1" applyAlignment="1">
      <alignment horizontal="center"/>
    </xf>
    <xf numFmtId="3" fontId="0" fillId="0" borderId="0" xfId="0" applyNumberFormat="1" applyFont="1" applyBorder="1" applyAlignment="1" applyProtection="1">
      <alignment horizontal="right"/>
      <protection locked="0"/>
    </xf>
    <xf numFmtId="3" fontId="1" fillId="0" borderId="0" xfId="0" applyNumberFormat="1" applyFont="1" applyBorder="1" applyAlignment="1" applyProtection="1">
      <alignment horizontal="right"/>
      <protection locked="0"/>
    </xf>
    <xf numFmtId="0" fontId="15" fillId="0" borderId="0" xfId="0" applyFont="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0" fillId="0" borderId="0" xfId="0" applyNumberFormat="1" applyAlignment="1">
      <alignment vertical="center"/>
    </xf>
    <xf numFmtId="164" fontId="0" fillId="0" borderId="0" xfId="0" applyNumberFormat="1" applyAlignment="1">
      <alignment horizontal="left" vertical="center"/>
    </xf>
    <xf numFmtId="164" fontId="9" fillId="0" borderId="0" xfId="0" applyNumberFormat="1" applyFont="1" applyBorder="1" applyAlignment="1">
      <alignment vertical="center"/>
    </xf>
    <xf numFmtId="164" fontId="0" fillId="0" borderId="0" xfId="0" applyNumberFormat="1" applyFont="1" applyAlignment="1">
      <alignment vertical="center"/>
    </xf>
    <xf numFmtId="164" fontId="15" fillId="0" borderId="0" xfId="0" applyNumberFormat="1" applyFont="1" applyBorder="1" applyAlignment="1">
      <alignment horizontal="center" vertical="center"/>
    </xf>
    <xf numFmtId="0" fontId="1" fillId="0" borderId="7" xfId="0" applyFont="1" applyBorder="1" applyAlignment="1">
      <alignment horizontal="center" vertical="center"/>
    </xf>
    <xf numFmtId="164" fontId="22" fillId="0" borderId="0" xfId="0" applyNumberFormat="1" applyFont="1" applyBorder="1" applyAlignment="1">
      <alignment horizontal="center" vertical="center"/>
    </xf>
    <xf numFmtId="0" fontId="15" fillId="0" borderId="8" xfId="0" applyFont="1" applyBorder="1" applyAlignment="1">
      <alignment horizontal="left"/>
    </xf>
    <xf numFmtId="4" fontId="21" fillId="0" borderId="0" xfId="0" applyNumberFormat="1" applyFont="1" applyBorder="1" applyAlignment="1">
      <alignment horizontal="center" vertical="center"/>
    </xf>
    <xf numFmtId="164" fontId="25" fillId="0" borderId="0" xfId="0" applyNumberFormat="1" applyFont="1" applyBorder="1" applyAlignment="1">
      <alignment horizontal="center" vertical="center"/>
    </xf>
    <xf numFmtId="164" fontId="26" fillId="0" borderId="0" xfId="0" applyNumberFormat="1" applyFont="1" applyBorder="1" applyAlignment="1">
      <alignment horizontal="center" vertical="center"/>
    </xf>
    <xf numFmtId="0" fontId="0" fillId="0" borderId="5" xfId="0" applyFont="1" applyBorder="1" applyAlignment="1">
      <alignment horizontal="right"/>
    </xf>
    <xf numFmtId="0" fontId="1" fillId="0" borderId="6" xfId="0" applyFont="1" applyBorder="1" applyAlignment="1">
      <alignment horizontal="right"/>
    </xf>
    <xf numFmtId="3" fontId="1" fillId="0" borderId="9" xfId="0" applyNumberFormat="1" applyFont="1" applyFill="1" applyBorder="1" applyAlignment="1" applyProtection="1">
      <alignment horizontal="right"/>
      <protection locked="0"/>
    </xf>
    <xf numFmtId="3" fontId="0" fillId="0" borderId="10" xfId="0" applyNumberFormat="1" applyFont="1" applyBorder="1" applyAlignment="1" applyProtection="1">
      <alignment horizontal="right"/>
      <protection locked="0"/>
    </xf>
    <xf numFmtId="3" fontId="0" fillId="0" borderId="9" xfId="0" applyNumberFormat="1" applyFont="1" applyBorder="1" applyAlignment="1" applyProtection="1">
      <alignment horizontal="right"/>
      <protection locked="0"/>
    </xf>
    <xf numFmtId="0" fontId="0" fillId="0" borderId="6" xfId="0" applyFont="1" applyBorder="1" applyAlignment="1">
      <alignment horizontal="right"/>
    </xf>
    <xf numFmtId="0" fontId="1" fillId="0" borderId="3" xfId="0" applyFont="1" applyBorder="1" applyAlignment="1" applyProtection="1">
      <alignment horizontal="right"/>
      <protection/>
    </xf>
    <xf numFmtId="3" fontId="1" fillId="0" borderId="1" xfId="0" applyNumberFormat="1" applyFont="1" applyFill="1" applyBorder="1" applyAlignment="1" applyProtection="1">
      <alignment horizontal="right"/>
      <protection locked="0"/>
    </xf>
    <xf numFmtId="0" fontId="1" fillId="0" borderId="3" xfId="0" applyFont="1" applyBorder="1" applyAlignment="1">
      <alignment horizontal="right"/>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lignment horizontal="center"/>
    </xf>
    <xf numFmtId="0" fontId="4" fillId="0" borderId="14" xfId="0" applyFont="1" applyBorder="1" applyAlignment="1">
      <alignment horizontal="center"/>
    </xf>
    <xf numFmtId="0" fontId="5" fillId="0" borderId="14" xfId="0" applyFont="1" applyBorder="1" applyAlignment="1">
      <alignment horizontal="right"/>
    </xf>
    <xf numFmtId="0" fontId="5" fillId="0" borderId="15" xfId="0" applyFont="1" applyBorder="1" applyAlignment="1">
      <alignment horizontal="center"/>
    </xf>
    <xf numFmtId="0" fontId="5"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5" fillId="0" borderId="18" xfId="0" applyFont="1" applyBorder="1" applyAlignment="1">
      <alignment horizontal="right"/>
    </xf>
    <xf numFmtId="3" fontId="1" fillId="0" borderId="16" xfId="0" applyNumberFormat="1" applyFont="1" applyBorder="1" applyAlignment="1">
      <alignment horizontal="right"/>
    </xf>
    <xf numFmtId="3" fontId="0" fillId="0" borderId="17"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19" xfId="0" applyFont="1" applyBorder="1" applyAlignment="1">
      <alignment/>
    </xf>
    <xf numFmtId="0" fontId="0" fillId="0" borderId="0" xfId="0" applyFont="1" applyBorder="1" applyAlignment="1">
      <alignment/>
    </xf>
    <xf numFmtId="0" fontId="0" fillId="0" borderId="20" xfId="0" applyBorder="1" applyAlignment="1">
      <alignment horizontal="centerContinuous"/>
    </xf>
    <xf numFmtId="0" fontId="4" fillId="0" borderId="21" xfId="0" applyFont="1" applyBorder="1" applyAlignment="1">
      <alignment horizontal="centerContinuous"/>
    </xf>
    <xf numFmtId="2" fontId="4" fillId="0" borderId="22" xfId="0" applyNumberFormat="1" applyFont="1" applyBorder="1" applyAlignment="1">
      <alignment horizontal="center"/>
    </xf>
    <xf numFmtId="2" fontId="4" fillId="0" borderId="23" xfId="0" applyNumberFormat="1" applyFont="1" applyBorder="1" applyAlignment="1">
      <alignment horizontal="center"/>
    </xf>
    <xf numFmtId="0" fontId="4" fillId="0" borderId="24" xfId="0" applyFont="1" applyBorder="1" applyAlignment="1">
      <alignment horizontal="center" vertical="center" wrapText="1"/>
    </xf>
    <xf numFmtId="0" fontId="5" fillId="0" borderId="3" xfId="0" applyFont="1" applyBorder="1" applyAlignment="1">
      <alignment horizontal="center"/>
    </xf>
    <xf numFmtId="3" fontId="1" fillId="0" borderId="20" xfId="0" applyNumberFormat="1" applyFont="1" applyFill="1" applyBorder="1" applyAlignment="1" applyProtection="1">
      <alignment horizontal="right"/>
      <protection locked="0"/>
    </xf>
    <xf numFmtId="3" fontId="0" fillId="0" borderId="25" xfId="0" applyNumberFormat="1" applyFont="1" applyBorder="1" applyAlignment="1" applyProtection="1">
      <alignment horizontal="right"/>
      <protection locked="0"/>
    </xf>
    <xf numFmtId="3" fontId="0" fillId="0" borderId="18" xfId="0" applyNumberFormat="1" applyFont="1" applyBorder="1" applyAlignment="1">
      <alignment horizontal="right"/>
    </xf>
    <xf numFmtId="0" fontId="5" fillId="0" borderId="26" xfId="0" applyFont="1" applyBorder="1" applyAlignment="1">
      <alignment horizontal="right"/>
    </xf>
    <xf numFmtId="0" fontId="1" fillId="0" borderId="4" xfId="0" applyFont="1" applyBorder="1" applyAlignment="1">
      <alignment horizontal="right"/>
    </xf>
    <xf numFmtId="3" fontId="1" fillId="0" borderId="27" xfId="0" applyNumberFormat="1" applyFont="1" applyBorder="1" applyAlignment="1">
      <alignment horizontal="right"/>
    </xf>
    <xf numFmtId="0" fontId="4" fillId="0" borderId="28" xfId="0" applyFont="1" applyBorder="1" applyAlignment="1">
      <alignment horizontal="center" vertical="center" wrapText="1"/>
    </xf>
    <xf numFmtId="3" fontId="0" fillId="0" borderId="20" xfId="0" applyNumberFormat="1" applyFont="1" applyFill="1" applyBorder="1" applyAlignment="1" applyProtection="1">
      <alignment horizontal="right"/>
      <protection locked="0"/>
    </xf>
    <xf numFmtId="0" fontId="5" fillId="0" borderId="29" xfId="0" applyFont="1" applyBorder="1" applyAlignment="1">
      <alignment horizontal="right"/>
    </xf>
    <xf numFmtId="3" fontId="1" fillId="0" borderId="30" xfId="0" applyNumberFormat="1" applyFont="1" applyBorder="1" applyAlignment="1">
      <alignment horizontal="right"/>
    </xf>
    <xf numFmtId="3" fontId="1" fillId="0" borderId="15" xfId="0" applyNumberFormat="1" applyFont="1" applyBorder="1" applyAlignment="1">
      <alignment horizontal="right"/>
    </xf>
    <xf numFmtId="3" fontId="1" fillId="0" borderId="26" xfId="0" applyNumberFormat="1" applyFont="1" applyBorder="1" applyAlignment="1">
      <alignment horizontal="right"/>
    </xf>
    <xf numFmtId="3" fontId="1" fillId="0" borderId="28" xfId="0" applyNumberFormat="1" applyFont="1" applyBorder="1" applyAlignment="1">
      <alignment horizontal="right"/>
    </xf>
    <xf numFmtId="3" fontId="0" fillId="0" borderId="13" xfId="0" applyNumberFormat="1" applyFont="1" applyBorder="1" applyAlignment="1">
      <alignment horizontal="right"/>
    </xf>
    <xf numFmtId="0" fontId="0" fillId="0" borderId="3" xfId="0" applyBorder="1" applyAlignment="1">
      <alignment/>
    </xf>
    <xf numFmtId="0" fontId="5" fillId="0" borderId="3" xfId="0" applyFont="1" applyBorder="1" applyAlignment="1" applyProtection="1">
      <alignment horizontal="center"/>
      <protection/>
    </xf>
    <xf numFmtId="3" fontId="0" fillId="0" borderId="31" xfId="0" applyNumberFormat="1" applyFont="1" applyBorder="1" applyAlignment="1" applyProtection="1">
      <alignment horizontal="right"/>
      <protection locked="0"/>
    </xf>
    <xf numFmtId="0" fontId="1" fillId="0" borderId="11" xfId="0" applyFont="1" applyBorder="1" applyAlignment="1">
      <alignment horizontal="right"/>
    </xf>
    <xf numFmtId="0" fontId="0" fillId="0" borderId="32" xfId="0" applyFont="1" applyBorder="1" applyAlignment="1">
      <alignment horizontal="right"/>
    </xf>
    <xf numFmtId="0" fontId="0" fillId="0" borderId="33" xfId="0" applyFont="1" applyBorder="1" applyAlignment="1">
      <alignment horizontal="right"/>
    </xf>
    <xf numFmtId="0" fontId="28" fillId="0" borderId="0" xfId="0" applyFont="1" applyAlignment="1">
      <alignment/>
    </xf>
    <xf numFmtId="4" fontId="9" fillId="0" borderId="7" xfId="0" applyNumberFormat="1" applyFont="1" applyBorder="1" applyAlignment="1">
      <alignment horizontal="center" vertical="center"/>
    </xf>
    <xf numFmtId="4" fontId="9" fillId="0" borderId="25" xfId="0" applyNumberFormat="1" applyFont="1" applyBorder="1" applyAlignment="1">
      <alignment horizontal="center" vertical="center"/>
    </xf>
    <xf numFmtId="2" fontId="9" fillId="0" borderId="7" xfId="0" applyNumberFormat="1" applyFont="1" applyBorder="1" applyAlignment="1">
      <alignment horizontal="center" vertical="center"/>
    </xf>
    <xf numFmtId="3" fontId="9" fillId="0" borderId="7" xfId="0" applyNumberFormat="1" applyFont="1" applyBorder="1" applyAlignment="1">
      <alignment horizontal="center" vertical="center"/>
    </xf>
    <xf numFmtId="3" fontId="21" fillId="0" borderId="25" xfId="0" applyNumberFormat="1" applyFont="1" applyBorder="1" applyAlignment="1">
      <alignment horizontal="center" vertical="center"/>
    </xf>
    <xf numFmtId="3" fontId="9" fillId="0" borderId="25" xfId="0" applyNumberFormat="1" applyFont="1" applyBorder="1" applyAlignment="1">
      <alignment horizontal="center" vertical="center"/>
    </xf>
    <xf numFmtId="164" fontId="9" fillId="0" borderId="7" xfId="0" applyNumberFormat="1" applyFont="1" applyBorder="1" applyAlignment="1">
      <alignment horizontal="center" vertical="center"/>
    </xf>
    <xf numFmtId="0" fontId="4" fillId="0" borderId="34" xfId="0" applyFont="1" applyBorder="1" applyAlignment="1">
      <alignment horizontal="center" vertical="center" wrapText="1"/>
    </xf>
    <xf numFmtId="0" fontId="4" fillId="0" borderId="23" xfId="0" applyFont="1" applyBorder="1" applyAlignment="1">
      <alignment horizontal="center" vertical="center" wrapText="1"/>
    </xf>
    <xf numFmtId="2" fontId="4" fillId="0" borderId="35" xfId="0" applyNumberFormat="1" applyFont="1" applyBorder="1" applyAlignment="1">
      <alignment horizontal="right"/>
    </xf>
    <xf numFmtId="3" fontId="0" fillId="0" borderId="14" xfId="0" applyNumberFormat="1" applyFont="1" applyBorder="1" applyAlignment="1">
      <alignment horizontal="right"/>
    </xf>
    <xf numFmtId="3" fontId="0" fillId="0" borderId="29" xfId="0" applyNumberFormat="1" applyFont="1" applyBorder="1" applyAlignment="1">
      <alignment horizontal="right"/>
    </xf>
    <xf numFmtId="2" fontId="4" fillId="0" borderId="36" xfId="0" applyNumberFormat="1" applyFont="1" applyBorder="1" applyAlignment="1">
      <alignment horizontal="center"/>
    </xf>
    <xf numFmtId="4" fontId="9" fillId="0" borderId="37" xfId="0" applyNumberFormat="1" applyFont="1" applyBorder="1" applyAlignment="1">
      <alignment horizontal="center" vertical="center"/>
    </xf>
    <xf numFmtId="3" fontId="9" fillId="0" borderId="21" xfId="0" applyNumberFormat="1" applyFont="1" applyBorder="1" applyAlignment="1">
      <alignment horizontal="center" vertical="center"/>
    </xf>
    <xf numFmtId="164" fontId="25" fillId="0" borderId="8" xfId="0" applyNumberFormat="1" applyFont="1" applyBorder="1" applyAlignment="1">
      <alignment horizontal="left" vertical="center" wrapText="1"/>
    </xf>
    <xf numFmtId="164" fontId="25" fillId="0" borderId="6" xfId="0" applyNumberFormat="1" applyFont="1" applyBorder="1" applyAlignment="1">
      <alignment horizontal="left" vertical="center" wrapText="1"/>
    </xf>
    <xf numFmtId="164" fontId="25" fillId="0" borderId="5" xfId="0" applyNumberFormat="1" applyFont="1" applyBorder="1" applyAlignment="1">
      <alignment horizontal="left" vertical="center" wrapText="1"/>
    </xf>
    <xf numFmtId="164" fontId="25" fillId="0" borderId="6" xfId="0" applyNumberFormat="1" applyFont="1" applyBorder="1" applyAlignment="1">
      <alignment horizontal="left" vertical="center"/>
    </xf>
    <xf numFmtId="164" fontId="26" fillId="0" borderId="6" xfId="0" applyNumberFormat="1" applyFont="1" applyBorder="1" applyAlignment="1">
      <alignment horizontal="left" vertical="center" wrapText="1"/>
    </xf>
    <xf numFmtId="164" fontId="26" fillId="0" borderId="8" xfId="0" applyNumberFormat="1" applyFont="1" applyBorder="1" applyAlignment="1">
      <alignment horizontal="left" vertical="center" wrapText="1"/>
    </xf>
    <xf numFmtId="164" fontId="26" fillId="0" borderId="4" xfId="0" applyNumberFormat="1" applyFont="1" applyBorder="1" applyAlignment="1">
      <alignment horizontal="left" vertical="center" wrapText="1"/>
    </xf>
    <xf numFmtId="164" fontId="30" fillId="0" borderId="6" xfId="0" applyNumberFormat="1" applyFont="1" applyBorder="1" applyAlignment="1">
      <alignment/>
    </xf>
    <xf numFmtId="164" fontId="30" fillId="0" borderId="4" xfId="0" applyNumberFormat="1" applyFont="1" applyBorder="1" applyAlignment="1">
      <alignment/>
    </xf>
    <xf numFmtId="164" fontId="21" fillId="0" borderId="6" xfId="0" applyNumberFormat="1" applyFont="1" applyBorder="1" applyAlignment="1">
      <alignment horizontal="left" vertical="center"/>
    </xf>
    <xf numFmtId="0" fontId="1" fillId="0" borderId="25" xfId="0" applyFont="1" applyBorder="1" applyAlignment="1">
      <alignment horizontal="center" vertical="center"/>
    </xf>
    <xf numFmtId="0" fontId="5" fillId="0" borderId="7" xfId="0" applyFont="1" applyBorder="1" applyAlignment="1">
      <alignment horizontal="center" wrapText="1"/>
    </xf>
    <xf numFmtId="0" fontId="15" fillId="0" borderId="6" xfId="0" applyFont="1" applyBorder="1" applyAlignment="1">
      <alignment horizontal="left"/>
    </xf>
    <xf numFmtId="0" fontId="24" fillId="0" borderId="0" xfId="0" applyFont="1" applyAlignment="1">
      <alignment horizontal="left" vertical="center"/>
    </xf>
    <xf numFmtId="0" fontId="27" fillId="0" borderId="0" xfId="0" applyFont="1" applyAlignment="1">
      <alignment horizontal="left" vertical="center"/>
    </xf>
    <xf numFmtId="164" fontId="23" fillId="0" borderId="0" xfId="0" applyNumberFormat="1" applyFont="1" applyBorder="1" applyAlignment="1">
      <alignment horizontal="left" vertical="center"/>
    </xf>
    <xf numFmtId="164" fontId="30" fillId="0" borderId="4" xfId="0" applyNumberFormat="1" applyFont="1" applyBorder="1" applyAlignment="1">
      <alignment horizontal="left" vertical="center"/>
    </xf>
    <xf numFmtId="49" fontId="31" fillId="0" borderId="0" xfId="0" applyNumberFormat="1" applyFont="1" applyBorder="1" applyAlignment="1">
      <alignment horizontal="left" vertical="top" wrapText="1"/>
    </xf>
    <xf numFmtId="0" fontId="5"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applyAlignment="1" applyProtection="1">
      <alignment horizontal="right"/>
      <protection locked="0"/>
    </xf>
    <xf numFmtId="3" fontId="1" fillId="0" borderId="0" xfId="0" applyNumberFormat="1" applyFont="1" applyBorder="1" applyAlignment="1">
      <alignment horizontal="right"/>
    </xf>
    <xf numFmtId="164" fontId="22" fillId="0" borderId="30" xfId="0" applyNumberFormat="1" applyFont="1" applyBorder="1" applyAlignment="1">
      <alignment horizontal="center" vertical="center"/>
    </xf>
    <xf numFmtId="3" fontId="9" fillId="0" borderId="38" xfId="0" applyNumberFormat="1" applyFont="1" applyBorder="1" applyAlignment="1">
      <alignment horizontal="center" vertical="center"/>
    </xf>
    <xf numFmtId="3" fontId="21" fillId="0" borderId="31" xfId="0" applyNumberFormat="1" applyFont="1" applyBorder="1" applyAlignment="1">
      <alignment horizontal="center" vertical="center"/>
    </xf>
    <xf numFmtId="164" fontId="0" fillId="0" borderId="30" xfId="0" applyNumberFormat="1" applyBorder="1" applyAlignment="1">
      <alignment/>
    </xf>
    <xf numFmtId="0" fontId="1" fillId="0" borderId="30" xfId="0" applyFont="1" applyBorder="1" applyAlignment="1">
      <alignment horizontal="center"/>
    </xf>
    <xf numFmtId="164" fontId="21" fillId="0" borderId="30" xfId="0" applyNumberFormat="1" applyFont="1" applyBorder="1" applyAlignment="1">
      <alignment horizontal="center" vertical="center"/>
    </xf>
    <xf numFmtId="0" fontId="1" fillId="0" borderId="30" xfId="0" applyFont="1" applyBorder="1" applyAlignment="1">
      <alignment horizontal="center" vertical="center"/>
    </xf>
    <xf numFmtId="164" fontId="15" fillId="0" borderId="30" xfId="0" applyNumberFormat="1" applyFont="1" applyBorder="1" applyAlignment="1">
      <alignment horizontal="center" vertical="center"/>
    </xf>
    <xf numFmtId="164" fontId="30" fillId="0" borderId="39" xfId="0" applyNumberFormat="1" applyFont="1" applyBorder="1" applyAlignment="1">
      <alignment/>
    </xf>
    <xf numFmtId="4" fontId="9" fillId="0" borderId="40" xfId="0" applyNumberFormat="1" applyFont="1" applyBorder="1" applyAlignment="1">
      <alignment horizontal="center" vertical="center"/>
    </xf>
    <xf numFmtId="4" fontId="9" fillId="0" borderId="41" xfId="0" applyNumberFormat="1" applyFont="1" applyBorder="1" applyAlignment="1">
      <alignment horizontal="center" vertical="center"/>
    </xf>
    <xf numFmtId="3" fontId="9" fillId="0" borderId="41" xfId="0" applyNumberFormat="1" applyFont="1" applyBorder="1" applyAlignment="1">
      <alignment horizontal="center" vertical="center"/>
    </xf>
    <xf numFmtId="0" fontId="15" fillId="0" borderId="42" xfId="0" applyFont="1" applyBorder="1" applyAlignment="1">
      <alignment horizontal="left"/>
    </xf>
    <xf numFmtId="0" fontId="1" fillId="0" borderId="0" xfId="0" applyFont="1" applyBorder="1" applyAlignment="1">
      <alignment horizontal="center" vertical="center"/>
    </xf>
    <xf numFmtId="0" fontId="1" fillId="0" borderId="43"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2" fontId="4" fillId="0" borderId="44" xfId="0" applyNumberFormat="1" applyFont="1" applyBorder="1" applyAlignment="1">
      <alignment horizontal="center"/>
    </xf>
    <xf numFmtId="3" fontId="1" fillId="0" borderId="21" xfId="0" applyNumberFormat="1" applyFont="1" applyFill="1" applyBorder="1" applyAlignment="1" applyProtection="1">
      <alignment horizontal="right"/>
      <protection locked="0"/>
    </xf>
    <xf numFmtId="3" fontId="1" fillId="0" borderId="2" xfId="0" applyNumberFormat="1" applyFont="1" applyFill="1" applyBorder="1" applyAlignment="1" applyProtection="1">
      <alignment horizontal="right"/>
      <protection locked="0"/>
    </xf>
    <xf numFmtId="3" fontId="1" fillId="0" borderId="45" xfId="0" applyNumberFormat="1" applyFont="1" applyFill="1" applyBorder="1" applyAlignment="1" applyProtection="1">
      <alignment horizontal="right"/>
      <protection locked="0"/>
    </xf>
    <xf numFmtId="3" fontId="1" fillId="0" borderId="46" xfId="0" applyNumberFormat="1" applyFont="1" applyFill="1" applyBorder="1" applyAlignment="1" applyProtection="1">
      <alignment horizontal="right"/>
      <protection locked="0"/>
    </xf>
    <xf numFmtId="164" fontId="15" fillId="0" borderId="47"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48" xfId="0" applyNumberFormat="1" applyFont="1" applyBorder="1" applyAlignment="1">
      <alignment horizontal="center" vertical="center"/>
    </xf>
    <xf numFmtId="164" fontId="0" fillId="0" borderId="0" xfId="0" applyNumberFormat="1" applyBorder="1" applyAlignment="1">
      <alignment vertical="center"/>
    </xf>
    <xf numFmtId="49" fontId="21" fillId="0" borderId="33" xfId="0" applyNumberFormat="1" applyFont="1" applyBorder="1" applyAlignment="1">
      <alignment horizontal="left" vertical="center" wrapText="1"/>
    </xf>
    <xf numFmtId="164" fontId="0" fillId="0" borderId="45" xfId="0" applyNumberFormat="1" applyBorder="1" applyAlignment="1">
      <alignment vertical="center"/>
    </xf>
    <xf numFmtId="164" fontId="0" fillId="0" borderId="46" xfId="0" applyNumberFormat="1" applyBorder="1" applyAlignment="1">
      <alignment vertical="center"/>
    </xf>
    <xf numFmtId="49" fontId="21" fillId="0" borderId="8" xfId="0" applyNumberFormat="1" applyFont="1" applyBorder="1" applyAlignment="1">
      <alignment horizontal="left" vertical="center" wrapText="1"/>
    </xf>
    <xf numFmtId="4" fontId="9" fillId="0" borderId="38" xfId="0" applyNumberFormat="1" applyFont="1" applyBorder="1" applyAlignment="1">
      <alignment horizontal="center" vertical="center"/>
    </xf>
    <xf numFmtId="164" fontId="0" fillId="0" borderId="0" xfId="0" applyNumberFormat="1" applyBorder="1" applyAlignment="1">
      <alignment/>
    </xf>
    <xf numFmtId="0" fontId="21" fillId="0" borderId="49" xfId="0" applyFont="1" applyBorder="1" applyAlignment="1">
      <alignment horizontal="center" wrapText="1"/>
    </xf>
    <xf numFmtId="0" fontId="21" fillId="0" borderId="50" xfId="0" applyFont="1" applyBorder="1" applyAlignment="1">
      <alignment horizontal="center" vertical="center"/>
    </xf>
    <xf numFmtId="0" fontId="21" fillId="0" borderId="50" xfId="0" applyFont="1" applyBorder="1" applyAlignment="1">
      <alignment horizontal="center"/>
    </xf>
    <xf numFmtId="0" fontId="21" fillId="0" borderId="20" xfId="0" applyFont="1" applyBorder="1" applyAlignment="1">
      <alignment horizontal="center"/>
    </xf>
    <xf numFmtId="0" fontId="21" fillId="0" borderId="33" xfId="0" applyFont="1" applyBorder="1" applyAlignment="1">
      <alignment horizontal="center"/>
    </xf>
    <xf numFmtId="0" fontId="21" fillId="0" borderId="7" xfId="0" applyFont="1" applyBorder="1" applyAlignment="1">
      <alignment horizontal="center"/>
    </xf>
    <xf numFmtId="0" fontId="21" fillId="0" borderId="25" xfId="0" applyFont="1" applyBorder="1" applyAlignment="1">
      <alignment horizontal="center"/>
    </xf>
    <xf numFmtId="3" fontId="9" fillId="0" borderId="40" xfId="0" applyNumberFormat="1" applyFont="1" applyBorder="1" applyAlignment="1">
      <alignment horizontal="center" vertical="center"/>
    </xf>
    <xf numFmtId="0" fontId="4" fillId="0" borderId="0" xfId="0" applyFont="1" applyAlignment="1">
      <alignment/>
    </xf>
    <xf numFmtId="2" fontId="4" fillId="0" borderId="22" xfId="0" applyNumberFormat="1" applyFont="1" applyBorder="1" applyAlignment="1">
      <alignment horizontal="center" vertical="center" wrapText="1"/>
    </xf>
    <xf numFmtId="164" fontId="21" fillId="0" borderId="0" xfId="0" applyNumberFormat="1" applyFont="1" applyBorder="1" applyAlignment="1">
      <alignment horizontal="center" vertical="center"/>
    </xf>
    <xf numFmtId="164" fontId="21" fillId="0" borderId="51" xfId="0" applyNumberFormat="1" applyFont="1" applyBorder="1" applyAlignment="1">
      <alignment horizontal="center" vertical="center"/>
    </xf>
    <xf numFmtId="4" fontId="9" fillId="0" borderId="51" xfId="0" applyNumberFormat="1" applyFont="1" applyBorder="1" applyAlignment="1">
      <alignment horizontal="center" vertical="center"/>
    </xf>
    <xf numFmtId="164" fontId="26" fillId="0" borderId="0" xfId="0" applyNumberFormat="1" applyFont="1" applyBorder="1" applyAlignment="1">
      <alignment horizontal="left" vertical="center" wrapText="1"/>
    </xf>
    <xf numFmtId="4" fontId="9" fillId="0" borderId="0" xfId="0" applyNumberFormat="1" applyFont="1" applyBorder="1" applyAlignment="1">
      <alignment horizontal="center" vertical="center"/>
    </xf>
    <xf numFmtId="164" fontId="26" fillId="0" borderId="51" xfId="0" applyNumberFormat="1" applyFont="1" applyBorder="1" applyAlignment="1">
      <alignment horizontal="left" vertical="center" wrapText="1"/>
    </xf>
    <xf numFmtId="3" fontId="9" fillId="0" borderId="51" xfId="0" applyNumberFormat="1" applyFont="1" applyBorder="1" applyAlignment="1">
      <alignment horizontal="center" vertical="center"/>
    </xf>
    <xf numFmtId="164" fontId="30" fillId="0" borderId="8" xfId="0" applyNumberFormat="1" applyFont="1" applyBorder="1" applyAlignment="1">
      <alignment/>
    </xf>
    <xf numFmtId="164" fontId="25" fillId="0" borderId="8" xfId="0" applyNumberFormat="1" applyFont="1" applyBorder="1" applyAlignment="1">
      <alignment horizontal="left" vertical="center"/>
    </xf>
    <xf numFmtId="164" fontId="30" fillId="0" borderId="52" xfId="0" applyNumberFormat="1" applyFont="1" applyBorder="1" applyAlignment="1">
      <alignment/>
    </xf>
    <xf numFmtId="49" fontId="31" fillId="0" borderId="28" xfId="0" applyNumberFormat="1" applyFont="1" applyBorder="1" applyAlignment="1">
      <alignment horizontal="left" vertical="top" wrapText="1"/>
    </xf>
    <xf numFmtId="0" fontId="21" fillId="0" borderId="6" xfId="0" applyFont="1" applyBorder="1" applyAlignment="1">
      <alignment/>
    </xf>
    <xf numFmtId="4" fontId="9" fillId="0" borderId="21" xfId="0" applyNumberFormat="1" applyFont="1" applyBorder="1" applyAlignment="1">
      <alignment horizontal="center" vertical="center"/>
    </xf>
    <xf numFmtId="49" fontId="9" fillId="0" borderId="7" xfId="0" applyNumberFormat="1" applyFont="1" applyBorder="1" applyAlignment="1">
      <alignment horizontal="center" vertical="center"/>
    </xf>
    <xf numFmtId="0" fontId="5" fillId="0" borderId="0" xfId="0" applyFont="1" applyAlignment="1">
      <alignment/>
    </xf>
    <xf numFmtId="3" fontId="9" fillId="0" borderId="37" xfId="0" applyNumberFormat="1" applyFont="1" applyBorder="1" applyAlignment="1">
      <alignment horizontal="center" vertical="center"/>
    </xf>
    <xf numFmtId="164" fontId="25" fillId="0" borderId="3" xfId="0" applyNumberFormat="1" applyFont="1" applyBorder="1" applyAlignment="1">
      <alignment horizontal="left" vertical="center" wrapText="1"/>
    </xf>
    <xf numFmtId="4" fontId="9" fillId="0" borderId="50" xfId="0" applyNumberFormat="1" applyFont="1" applyBorder="1" applyAlignment="1">
      <alignment horizontal="center" vertical="center"/>
    </xf>
    <xf numFmtId="3" fontId="9" fillId="0" borderId="50" xfId="0" applyNumberFormat="1" applyFont="1" applyBorder="1" applyAlignment="1">
      <alignment horizontal="center" vertical="center"/>
    </xf>
    <xf numFmtId="3" fontId="21" fillId="0" borderId="20" xfId="0" applyNumberFormat="1" applyFont="1" applyBorder="1" applyAlignment="1">
      <alignment horizontal="center" vertical="center"/>
    </xf>
    <xf numFmtId="3" fontId="9" fillId="0" borderId="21" xfId="0" applyNumberFormat="1" applyFont="1" applyFill="1" applyBorder="1" applyAlignment="1" applyProtection="1">
      <alignment horizontal="center" vertical="center"/>
      <protection locked="0"/>
    </xf>
    <xf numFmtId="164" fontId="21" fillId="0" borderId="5" xfId="0" applyNumberFormat="1" applyFont="1" applyBorder="1" applyAlignment="1">
      <alignment horizontal="left" vertical="center"/>
    </xf>
    <xf numFmtId="164" fontId="21" fillId="0" borderId="38" xfId="0" applyNumberFormat="1" applyFont="1" applyBorder="1" applyAlignment="1">
      <alignment horizontal="left" vertical="center"/>
    </xf>
    <xf numFmtId="49" fontId="30" fillId="0" borderId="4" xfId="0" applyNumberFormat="1" applyFont="1" applyBorder="1" applyAlignment="1">
      <alignment horizontal="left" vertical="center"/>
    </xf>
    <xf numFmtId="49" fontId="30" fillId="0" borderId="37" xfId="0" applyNumberFormat="1" applyFont="1" applyBorder="1" applyAlignment="1">
      <alignment horizontal="left" vertical="center"/>
    </xf>
    <xf numFmtId="164" fontId="25" fillId="0" borderId="6" xfId="0" applyNumberFormat="1" applyFont="1" applyBorder="1" applyAlignment="1">
      <alignment horizontal="left" vertical="center" wrapText="1"/>
    </xf>
    <xf numFmtId="164" fontId="25" fillId="0" borderId="7" xfId="0" applyNumberFormat="1" applyFont="1" applyBorder="1" applyAlignment="1">
      <alignment horizontal="left" vertical="center" wrapText="1"/>
    </xf>
    <xf numFmtId="0" fontId="1" fillId="0" borderId="7" xfId="0" applyFont="1" applyBorder="1" applyAlignment="1">
      <alignment horizontal="center" vertical="center"/>
    </xf>
    <xf numFmtId="0" fontId="1" fillId="0" borderId="25" xfId="0" applyFont="1" applyBorder="1" applyAlignment="1">
      <alignment horizontal="center" vertical="center"/>
    </xf>
    <xf numFmtId="3" fontId="9" fillId="0" borderId="38" xfId="0" applyNumberFormat="1" applyFont="1" applyFill="1" applyBorder="1" applyAlignment="1" applyProtection="1">
      <alignment horizontal="center" vertical="center"/>
      <protection locked="0"/>
    </xf>
    <xf numFmtId="3" fontId="9" fillId="0" borderId="31" xfId="0" applyNumberFormat="1" applyFont="1" applyFill="1" applyBorder="1" applyAlignment="1" applyProtection="1">
      <alignment horizontal="center" vertical="center"/>
      <protection locked="0"/>
    </xf>
    <xf numFmtId="3" fontId="9" fillId="0" borderId="37" xfId="0" applyNumberFormat="1" applyFont="1" applyFill="1" applyBorder="1" applyAlignment="1" applyProtection="1">
      <alignment horizontal="center" vertical="center"/>
      <protection locked="0"/>
    </xf>
    <xf numFmtId="0" fontId="15" fillId="0" borderId="33" xfId="0" applyFont="1" applyBorder="1" applyAlignment="1">
      <alignment horizontal="left"/>
    </xf>
    <xf numFmtId="4" fontId="9" fillId="0" borderId="2" xfId="0" applyNumberFormat="1" applyFont="1" applyBorder="1" applyAlignment="1">
      <alignment horizontal="center" vertical="center"/>
    </xf>
    <xf numFmtId="4" fontId="9" fillId="0" borderId="46" xfId="0" applyNumberFormat="1" applyFont="1" applyBorder="1" applyAlignment="1">
      <alignment horizontal="center" vertical="center"/>
    </xf>
    <xf numFmtId="4" fontId="9" fillId="0" borderId="12" xfId="0" applyNumberFormat="1" applyFont="1" applyBorder="1" applyAlignment="1">
      <alignment horizontal="center" vertical="center"/>
    </xf>
    <xf numFmtId="0" fontId="15" fillId="0" borderId="8" xfId="0" applyFont="1" applyBorder="1" applyAlignment="1">
      <alignment horizontal="left"/>
    </xf>
    <xf numFmtId="3" fontId="9" fillId="0" borderId="45" xfId="0" applyNumberFormat="1" applyFont="1" applyBorder="1" applyAlignment="1">
      <alignment horizontal="center" vertical="center"/>
    </xf>
    <xf numFmtId="3" fontId="9" fillId="0" borderId="33" xfId="0" applyNumberFormat="1" applyFont="1" applyBorder="1" applyAlignment="1">
      <alignment horizontal="center" vertical="center"/>
    </xf>
    <xf numFmtId="0" fontId="5" fillId="0" borderId="0" xfId="0" applyFont="1" applyAlignment="1">
      <alignment wrapText="1"/>
    </xf>
    <xf numFmtId="164" fontId="27" fillId="0" borderId="0" xfId="0" applyNumberFormat="1" applyFont="1" applyAlignment="1">
      <alignment horizontal="left" vertical="center" wrapText="1"/>
    </xf>
    <xf numFmtId="164" fontId="4" fillId="0" borderId="0" xfId="0" applyNumberFormat="1" applyFont="1" applyAlignment="1">
      <alignment horizontal="left" vertical="center"/>
    </xf>
    <xf numFmtId="3" fontId="9" fillId="0" borderId="9" xfId="0" applyNumberFormat="1" applyFont="1" applyBorder="1" applyAlignment="1">
      <alignment horizontal="center" vertical="center"/>
    </xf>
    <xf numFmtId="3" fontId="35" fillId="0" borderId="38" xfId="0" applyNumberFormat="1" applyFont="1" applyBorder="1" applyAlignment="1">
      <alignment horizontal="center" vertical="center"/>
    </xf>
    <xf numFmtId="3" fontId="36" fillId="0" borderId="31" xfId="0" applyNumberFormat="1" applyFont="1" applyBorder="1" applyAlignment="1">
      <alignment horizontal="center" vertical="center"/>
    </xf>
    <xf numFmtId="3" fontId="35" fillId="0" borderId="7" xfId="0" applyNumberFormat="1" applyFont="1" applyBorder="1" applyAlignment="1">
      <alignment horizontal="center" vertical="center"/>
    </xf>
    <xf numFmtId="3" fontId="36" fillId="0" borderId="25" xfId="0" applyNumberFormat="1" applyFont="1" applyBorder="1" applyAlignment="1">
      <alignment horizontal="center" vertical="center"/>
    </xf>
    <xf numFmtId="3" fontId="35" fillId="0" borderId="25" xfId="0" applyNumberFormat="1" applyFont="1" applyBorder="1" applyAlignment="1">
      <alignment horizontal="center" vertical="center"/>
    </xf>
    <xf numFmtId="0" fontId="24" fillId="0" borderId="0" xfId="0" applyFont="1" applyAlignment="1">
      <alignment horizontal="left" vertical="center"/>
    </xf>
    <xf numFmtId="0" fontId="0" fillId="0" borderId="0" xfId="0" applyAlignment="1">
      <alignment/>
    </xf>
    <xf numFmtId="3" fontId="9" fillId="0" borderId="7" xfId="0" applyNumberFormat="1" applyFont="1" applyFill="1" applyBorder="1" applyAlignment="1" applyProtection="1">
      <alignment horizontal="center" vertical="center"/>
      <protection locked="0"/>
    </xf>
    <xf numFmtId="3" fontId="9" fillId="0" borderId="25" xfId="0" applyNumberFormat="1" applyFont="1" applyFill="1" applyBorder="1" applyAlignment="1" applyProtection="1">
      <alignment horizontal="center" vertical="center"/>
      <protection locked="0"/>
    </xf>
    <xf numFmtId="0" fontId="5" fillId="0" borderId="0" xfId="0" applyFont="1" applyAlignment="1">
      <alignment/>
    </xf>
    <xf numFmtId="49" fontId="30" fillId="0" borderId="8" xfId="0" applyNumberFormat="1" applyFont="1" applyBorder="1" applyAlignment="1">
      <alignment horizontal="left" vertical="center"/>
    </xf>
    <xf numFmtId="49" fontId="30" fillId="0" borderId="33" xfId="0" applyNumberFormat="1" applyFont="1" applyBorder="1" applyAlignment="1">
      <alignment horizontal="left" vertical="center"/>
    </xf>
    <xf numFmtId="164" fontId="21" fillId="0" borderId="6" xfId="0" applyNumberFormat="1" applyFont="1" applyBorder="1" applyAlignment="1">
      <alignment horizontal="left" vertical="center"/>
    </xf>
    <xf numFmtId="164" fontId="21" fillId="0" borderId="7" xfId="0" applyNumberFormat="1" applyFont="1" applyBorder="1" applyAlignment="1">
      <alignment horizontal="left" vertical="center"/>
    </xf>
    <xf numFmtId="3" fontId="9" fillId="0" borderId="7" xfId="0" applyNumberFormat="1" applyFont="1" applyBorder="1" applyAlignment="1">
      <alignment horizontal="center" vertical="center"/>
    </xf>
    <xf numFmtId="49" fontId="30" fillId="0" borderId="6" xfId="0" applyNumberFormat="1" applyFont="1" applyBorder="1" applyAlignment="1">
      <alignment horizontal="left" vertical="center"/>
    </xf>
    <xf numFmtId="49" fontId="30" fillId="0" borderId="7" xfId="0" applyNumberFormat="1" applyFont="1" applyBorder="1" applyAlignment="1">
      <alignment horizontal="left" vertical="center"/>
    </xf>
    <xf numFmtId="164" fontId="21" fillId="0" borderId="8" xfId="0" applyNumberFormat="1" applyFont="1" applyBorder="1" applyAlignment="1">
      <alignment horizontal="left" vertical="center"/>
    </xf>
    <xf numFmtId="164" fontId="21" fillId="0" borderId="33" xfId="0" applyNumberFormat="1" applyFont="1" applyBorder="1" applyAlignment="1">
      <alignment horizontal="left" vertical="center"/>
    </xf>
    <xf numFmtId="3" fontId="9" fillId="0" borderId="38" xfId="0" applyNumberFormat="1" applyFont="1" applyBorder="1" applyAlignment="1">
      <alignment horizontal="center" vertical="center"/>
    </xf>
    <xf numFmtId="3" fontId="9" fillId="0" borderId="37" xfId="0" applyNumberFormat="1" applyFont="1" applyBorder="1" applyAlignment="1">
      <alignment horizontal="center" vertical="center"/>
    </xf>
    <xf numFmtId="0" fontId="1" fillId="0" borderId="1" xfId="0" applyFont="1" applyBorder="1" applyAlignment="1">
      <alignment horizontal="center"/>
    </xf>
    <xf numFmtId="0" fontId="1" fillId="0" borderId="47" xfId="0"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center"/>
    </xf>
    <xf numFmtId="0" fontId="1" fillId="0" borderId="45" xfId="0" applyFont="1" applyBorder="1" applyAlignment="1">
      <alignment horizontal="center"/>
    </xf>
    <xf numFmtId="0" fontId="1" fillId="0" borderId="33" xfId="0" applyFont="1" applyBorder="1" applyAlignment="1">
      <alignment horizontal="center"/>
    </xf>
    <xf numFmtId="3" fontId="21" fillId="0" borderId="53" xfId="0" applyNumberFormat="1" applyFont="1" applyBorder="1" applyAlignment="1">
      <alignment horizontal="center" vertical="center"/>
    </xf>
    <xf numFmtId="3" fontId="21" fillId="0" borderId="43" xfId="0" applyNumberFormat="1" applyFont="1" applyBorder="1" applyAlignment="1">
      <alignment horizontal="center" vertical="center"/>
    </xf>
    <xf numFmtId="3" fontId="21" fillId="0" borderId="54" xfId="0" applyNumberFormat="1" applyFont="1" applyBorder="1" applyAlignment="1">
      <alignment horizontal="center" vertical="center"/>
    </xf>
    <xf numFmtId="3" fontId="21" fillId="0" borderId="55" xfId="0" applyNumberFormat="1" applyFont="1" applyBorder="1" applyAlignment="1">
      <alignment horizontal="center" vertical="center"/>
    </xf>
    <xf numFmtId="3" fontId="21" fillId="0" borderId="51" xfId="0" applyNumberFormat="1" applyFont="1" applyBorder="1" applyAlignment="1">
      <alignment horizontal="center" vertical="center"/>
    </xf>
    <xf numFmtId="3" fontId="21" fillId="0" borderId="56" xfId="0" applyNumberFormat="1" applyFont="1" applyBorder="1" applyAlignment="1">
      <alignment horizontal="center" vertical="center"/>
    </xf>
    <xf numFmtId="0" fontId="21" fillId="0" borderId="1" xfId="0" applyFont="1" applyBorder="1" applyAlignment="1">
      <alignment horizontal="center"/>
    </xf>
    <xf numFmtId="0" fontId="21" fillId="0" borderId="47" xfId="0" applyFont="1" applyBorder="1" applyAlignment="1">
      <alignment horizontal="center"/>
    </xf>
    <xf numFmtId="0" fontId="21" fillId="0" borderId="11" xfId="0" applyFont="1" applyBorder="1" applyAlignment="1">
      <alignment horizontal="center"/>
    </xf>
    <xf numFmtId="2" fontId="9" fillId="0" borderId="9" xfId="0" applyNumberFormat="1" applyFont="1" applyBorder="1" applyAlignment="1">
      <alignment horizontal="center" vertical="center"/>
    </xf>
    <xf numFmtId="2" fontId="9" fillId="0" borderId="45" xfId="0" applyNumberFormat="1" applyFont="1" applyBorder="1" applyAlignment="1">
      <alignment horizontal="center" vertical="center"/>
    </xf>
    <xf numFmtId="2" fontId="9" fillId="0" borderId="33" xfId="0" applyNumberFormat="1" applyFont="1" applyBorder="1" applyAlignment="1">
      <alignment horizontal="center" vertical="center"/>
    </xf>
    <xf numFmtId="0" fontId="1" fillId="0" borderId="47" xfId="0" applyFont="1" applyBorder="1" applyAlignment="1">
      <alignment horizontal="center" vertical="center"/>
    </xf>
    <xf numFmtId="0" fontId="1" fillId="0" borderId="11" xfId="0" applyFont="1" applyBorder="1" applyAlignment="1">
      <alignment horizontal="center" vertical="center"/>
    </xf>
    <xf numFmtId="49" fontId="31" fillId="0" borderId="57" xfId="0" applyNumberFormat="1" applyFont="1" applyBorder="1" applyAlignment="1">
      <alignment horizontal="left" vertical="top" wrapText="1"/>
    </xf>
    <xf numFmtId="49" fontId="7" fillId="0" borderId="58" xfId="0" applyNumberFormat="1" applyFont="1" applyBorder="1" applyAlignment="1">
      <alignment horizontal="left" vertical="top" wrapText="1"/>
    </xf>
    <xf numFmtId="49" fontId="7" fillId="0" borderId="59" xfId="0" applyNumberFormat="1" applyFont="1" applyBorder="1" applyAlignment="1">
      <alignment horizontal="left" vertical="top" wrapText="1"/>
    </xf>
    <xf numFmtId="0" fontId="4" fillId="0" borderId="60" xfId="0" applyFont="1" applyBorder="1" applyAlignment="1">
      <alignment/>
    </xf>
    <xf numFmtId="0" fontId="4" fillId="0" borderId="22" xfId="0" applyFont="1" applyBorder="1" applyAlignment="1">
      <alignment/>
    </xf>
    <xf numFmtId="0" fontId="15" fillId="0" borderId="57" xfId="0" applyFont="1" applyBorder="1" applyAlignment="1">
      <alignment horizontal="center" vertical="center"/>
    </xf>
    <xf numFmtId="0" fontId="15" fillId="0" borderId="61" xfId="0" applyFont="1" applyBorder="1" applyAlignment="1">
      <alignment horizontal="center" vertical="center"/>
    </xf>
    <xf numFmtId="0" fontId="15" fillId="0" borderId="36" xfId="0" applyFont="1" applyBorder="1" applyAlignment="1">
      <alignment horizontal="center" vertical="center"/>
    </xf>
    <xf numFmtId="164" fontId="15" fillId="0" borderId="57" xfId="0" applyNumberFormat="1" applyFont="1" applyBorder="1" applyAlignment="1">
      <alignment horizontal="center" vertical="center"/>
    </xf>
    <xf numFmtId="164" fontId="15" fillId="0" borderId="61" xfId="0" applyNumberFormat="1" applyFont="1" applyBorder="1" applyAlignment="1">
      <alignment horizontal="center" vertical="center"/>
    </xf>
    <xf numFmtId="164" fontId="15" fillId="0" borderId="36" xfId="0" applyNumberFormat="1" applyFont="1" applyBorder="1" applyAlignment="1">
      <alignment horizontal="center" vertical="center"/>
    </xf>
    <xf numFmtId="164" fontId="21" fillId="2" borderId="60" xfId="0" applyNumberFormat="1" applyFont="1" applyFill="1" applyBorder="1" applyAlignment="1">
      <alignment horizontal="center" vertical="center"/>
    </xf>
    <xf numFmtId="164" fontId="21" fillId="2" borderId="62" xfId="0" applyNumberFormat="1" applyFont="1" applyFill="1" applyBorder="1" applyAlignment="1">
      <alignment horizontal="center" vertical="center"/>
    </xf>
    <xf numFmtId="164" fontId="21" fillId="2" borderId="22" xfId="0" applyNumberFormat="1" applyFont="1" applyFill="1" applyBorder="1" applyAlignment="1">
      <alignment horizontal="center" vertical="center"/>
    </xf>
    <xf numFmtId="0" fontId="1" fillId="0" borderId="16" xfId="0" applyFont="1" applyBorder="1" applyAlignment="1">
      <alignment horizontal="center"/>
    </xf>
    <xf numFmtId="0" fontId="1" fillId="0" borderId="18" xfId="0" applyFont="1" applyBorder="1" applyAlignment="1">
      <alignment horizontal="center"/>
    </xf>
    <xf numFmtId="3" fontId="9" fillId="0" borderId="2" xfId="0" applyNumberFormat="1" applyFont="1" applyBorder="1" applyAlignment="1">
      <alignment horizontal="center" vertical="center"/>
    </xf>
    <xf numFmtId="3" fontId="9" fillId="0" borderId="27" xfId="0" applyNumberFormat="1" applyFont="1" applyBorder="1" applyAlignment="1">
      <alignment horizontal="center" vertical="center"/>
    </xf>
    <xf numFmtId="2" fontId="4" fillId="0" borderId="60" xfId="0" applyNumberFormat="1" applyFont="1" applyBorder="1" applyAlignment="1">
      <alignment horizontal="center"/>
    </xf>
    <xf numFmtId="2" fontId="4" fillId="0" borderId="22" xfId="0" applyNumberFormat="1" applyFont="1" applyBorder="1" applyAlignment="1">
      <alignment horizontal="center"/>
    </xf>
    <xf numFmtId="0" fontId="1" fillId="0" borderId="63" xfId="0" applyFont="1" applyBorder="1" applyAlignment="1">
      <alignment horizontal="center" vertical="center"/>
    </xf>
    <xf numFmtId="0" fontId="1" fillId="0" borderId="61" xfId="0" applyFont="1" applyBorder="1" applyAlignment="1">
      <alignment horizontal="center" vertical="center"/>
    </xf>
    <xf numFmtId="0" fontId="1" fillId="0" borderId="64" xfId="0" applyFont="1" applyBorder="1" applyAlignment="1">
      <alignment horizontal="center" vertical="center"/>
    </xf>
    <xf numFmtId="0" fontId="1" fillId="0" borderId="10" xfId="0" applyFont="1" applyBorder="1" applyAlignment="1">
      <alignment horizontal="center" vertical="center"/>
    </xf>
    <xf numFmtId="0" fontId="1" fillId="0" borderId="48" xfId="0" applyFont="1" applyBorder="1" applyAlignment="1">
      <alignment horizontal="center" vertical="center"/>
    </xf>
    <xf numFmtId="0" fontId="1" fillId="0" borderId="32" xfId="0" applyFont="1" applyBorder="1" applyAlignment="1">
      <alignment horizontal="center" vertical="center"/>
    </xf>
    <xf numFmtId="2" fontId="4" fillId="0" borderId="57" xfId="0" applyNumberFormat="1" applyFont="1" applyBorder="1" applyAlignment="1">
      <alignment horizontal="center"/>
    </xf>
    <xf numFmtId="2" fontId="4" fillId="0" borderId="36" xfId="0" applyNumberFormat="1" applyFont="1" applyBorder="1" applyAlignment="1">
      <alignment horizontal="center"/>
    </xf>
    <xf numFmtId="0" fontId="10" fillId="2" borderId="0" xfId="0" applyFont="1" applyFill="1" applyBorder="1" applyAlignment="1">
      <alignment horizontal="center"/>
    </xf>
    <xf numFmtId="0" fontId="16" fillId="0" borderId="0" xfId="0" applyFont="1" applyBorder="1" applyAlignment="1">
      <alignment horizontal="center"/>
    </xf>
    <xf numFmtId="0" fontId="15" fillId="0" borderId="35" xfId="0" applyFont="1" applyBorder="1" applyAlignment="1">
      <alignment horizontal="center"/>
    </xf>
    <xf numFmtId="0" fontId="15" fillId="0" borderId="65" xfId="0" applyFont="1" applyBorder="1" applyAlignment="1">
      <alignment horizontal="center"/>
    </xf>
    <xf numFmtId="0" fontId="15" fillId="0" borderId="44" xfId="0" applyFont="1" applyBorder="1" applyAlignment="1">
      <alignment horizontal="center"/>
    </xf>
    <xf numFmtId="0" fontId="4" fillId="0" borderId="57" xfId="0" applyFont="1" applyBorder="1" applyAlignment="1">
      <alignment/>
    </xf>
    <xf numFmtId="0" fontId="4" fillId="0" borderId="36" xfId="0" applyFont="1" applyBorder="1" applyAlignment="1">
      <alignment/>
    </xf>
    <xf numFmtId="0" fontId="4" fillId="0" borderId="34" xfId="0" applyFont="1" applyBorder="1" applyAlignment="1">
      <alignment horizontal="center" vertical="center" wrapText="1"/>
    </xf>
    <xf numFmtId="0" fontId="4" fillId="0" borderId="66" xfId="0" applyFont="1" applyBorder="1" applyAlignment="1">
      <alignment horizontal="center" vertical="center" wrapText="1"/>
    </xf>
    <xf numFmtId="0" fontId="6" fillId="0" borderId="59" xfId="0" applyFont="1" applyBorder="1" applyAlignment="1">
      <alignment/>
    </xf>
    <xf numFmtId="0" fontId="6" fillId="0" borderId="23" xfId="0" applyFont="1" applyBorder="1" applyAlignment="1">
      <alignment/>
    </xf>
    <xf numFmtId="2" fontId="4" fillId="0" borderId="59" xfId="0" applyNumberFormat="1" applyFont="1" applyBorder="1" applyAlignment="1">
      <alignment horizontal="center"/>
    </xf>
    <xf numFmtId="2" fontId="4" fillId="0" borderId="23" xfId="0" applyNumberFormat="1" applyFont="1" applyBorder="1" applyAlignment="1">
      <alignment horizontal="center"/>
    </xf>
    <xf numFmtId="2" fontId="0" fillId="0" borderId="60" xfId="0" applyNumberFormat="1" applyFont="1" applyBorder="1" applyAlignment="1">
      <alignment horizontal="right"/>
    </xf>
    <xf numFmtId="2" fontId="0" fillId="0" borderId="22" xfId="0" applyNumberFormat="1" applyFont="1" applyBorder="1" applyAlignment="1">
      <alignment horizontal="right"/>
    </xf>
    <xf numFmtId="2" fontId="4" fillId="0" borderId="62" xfId="0" applyNumberFormat="1" applyFont="1" applyBorder="1" applyAlignment="1">
      <alignment horizontal="center"/>
    </xf>
    <xf numFmtId="49" fontId="31" fillId="0" borderId="34" xfId="0" applyNumberFormat="1" applyFont="1" applyBorder="1" applyAlignment="1">
      <alignment horizontal="left" vertical="top" wrapText="1"/>
    </xf>
    <xf numFmtId="49" fontId="7" fillId="0" borderId="66" xfId="0" applyNumberFormat="1" applyFont="1" applyBorder="1" applyAlignment="1">
      <alignment horizontal="left" vertical="top" wrapText="1"/>
    </xf>
    <xf numFmtId="49" fontId="7" fillId="0" borderId="28" xfId="0" applyNumberFormat="1" applyFont="1" applyBorder="1" applyAlignment="1">
      <alignment horizontal="left" vertical="top" wrapText="1"/>
    </xf>
    <xf numFmtId="0" fontId="4" fillId="0" borderId="59" xfId="0" applyFont="1" applyBorder="1" applyAlignment="1">
      <alignment/>
    </xf>
    <xf numFmtId="0" fontId="4" fillId="0" borderId="23" xfId="0" applyFont="1" applyBorder="1" applyAlignment="1">
      <alignment/>
    </xf>
    <xf numFmtId="3" fontId="21" fillId="0" borderId="9" xfId="0" applyNumberFormat="1" applyFont="1" applyBorder="1" applyAlignment="1">
      <alignment horizontal="center" vertical="center"/>
    </xf>
    <xf numFmtId="3" fontId="21" fillId="0" borderId="18" xfId="0" applyNumberFormat="1" applyFont="1" applyBorder="1" applyAlignment="1">
      <alignment horizontal="center" vertical="center"/>
    </xf>
    <xf numFmtId="0" fontId="15" fillId="0" borderId="60" xfId="0" applyFont="1" applyBorder="1" applyAlignment="1">
      <alignment horizontal="center"/>
    </xf>
    <xf numFmtId="0" fontId="15" fillId="0" borderId="62" xfId="0" applyFont="1" applyBorder="1" applyAlignment="1">
      <alignment horizontal="center"/>
    </xf>
    <xf numFmtId="0" fontId="15" fillId="0" borderId="22" xfId="0" applyFont="1" applyBorder="1" applyAlignment="1">
      <alignment horizontal="center"/>
    </xf>
    <xf numFmtId="49" fontId="31" fillId="0" borderId="66" xfId="0" applyNumberFormat="1" applyFont="1" applyBorder="1" applyAlignment="1">
      <alignment horizontal="left" vertical="top" wrapText="1"/>
    </xf>
    <xf numFmtId="2" fontId="4" fillId="0" borderId="60"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0" fontId="4" fillId="0" borderId="60" xfId="0" applyFont="1" applyBorder="1" applyAlignment="1">
      <alignment vertical="center"/>
    </xf>
    <xf numFmtId="0" fontId="4" fillId="0" borderId="22" xfId="0" applyFont="1" applyBorder="1" applyAlignment="1">
      <alignment vertical="center"/>
    </xf>
    <xf numFmtId="2" fontId="4" fillId="0" borderId="61" xfId="0" applyNumberFormat="1" applyFont="1" applyBorder="1" applyAlignment="1">
      <alignment horizontal="center"/>
    </xf>
    <xf numFmtId="2" fontId="4" fillId="0" borderId="35" xfId="0" applyNumberFormat="1" applyFont="1" applyBorder="1" applyAlignment="1">
      <alignment horizontal="center"/>
    </xf>
    <xf numFmtId="2" fontId="4" fillId="0" borderId="44" xfId="0" applyNumberFormat="1" applyFont="1" applyBorder="1" applyAlignment="1">
      <alignment horizontal="center"/>
    </xf>
    <xf numFmtId="49" fontId="31" fillId="0" borderId="28" xfId="0" applyNumberFormat="1" applyFont="1" applyBorder="1" applyAlignment="1">
      <alignment horizontal="left" vertical="top" wrapText="1"/>
    </xf>
    <xf numFmtId="3" fontId="21" fillId="0" borderId="7" xfId="0" applyNumberFormat="1" applyFont="1" applyBorder="1" applyAlignment="1">
      <alignment horizontal="center" vertical="center"/>
    </xf>
    <xf numFmtId="164" fontId="25" fillId="0" borderId="52" xfId="0" applyNumberFormat="1" applyFont="1" applyBorder="1" applyAlignment="1">
      <alignment horizontal="center" vertical="center"/>
    </xf>
    <xf numFmtId="164" fontId="25" fillId="0" borderId="43" xfId="0" applyNumberFormat="1" applyFont="1" applyBorder="1" applyAlignment="1">
      <alignment horizontal="center" vertical="center"/>
    </xf>
    <xf numFmtId="164" fontId="25" fillId="0" borderId="67" xfId="0" applyNumberFormat="1" applyFont="1" applyBorder="1" applyAlignment="1">
      <alignment horizontal="center" vertical="center"/>
    </xf>
    <xf numFmtId="3" fontId="21" fillId="0" borderId="40" xfId="0" applyNumberFormat="1" applyFont="1" applyBorder="1" applyAlignment="1">
      <alignment horizontal="center" vertical="center"/>
    </xf>
    <xf numFmtId="164" fontId="22" fillId="0" borderId="8" xfId="0" applyNumberFormat="1" applyFont="1" applyBorder="1" applyAlignment="1">
      <alignment horizontal="center" vertical="center"/>
    </xf>
    <xf numFmtId="164" fontId="22" fillId="0" borderId="45" xfId="0" applyNumberFormat="1" applyFont="1" applyBorder="1" applyAlignment="1">
      <alignment horizontal="center" vertical="center"/>
    </xf>
    <xf numFmtId="164" fontId="22" fillId="0" borderId="67" xfId="0" applyNumberFormat="1" applyFont="1" applyBorder="1" applyAlignment="1">
      <alignment horizontal="center" vertical="center"/>
    </xf>
    <xf numFmtId="3" fontId="21" fillId="0" borderId="38" xfId="0" applyNumberFormat="1" applyFont="1" applyBorder="1" applyAlignment="1">
      <alignment horizontal="center" vertical="center"/>
    </xf>
    <xf numFmtId="3" fontId="21" fillId="0" borderId="68" xfId="0" applyNumberFormat="1" applyFont="1" applyBorder="1" applyAlignment="1">
      <alignment horizontal="center" vertical="center"/>
    </xf>
    <xf numFmtId="164" fontId="25" fillId="0" borderId="8" xfId="0" applyNumberFormat="1" applyFont="1" applyBorder="1" applyAlignment="1">
      <alignment horizontal="center" vertical="center"/>
    </xf>
    <xf numFmtId="164" fontId="25" fillId="0" borderId="45" xfId="0" applyNumberFormat="1" applyFont="1" applyBorder="1" applyAlignment="1">
      <alignment horizontal="center" vertical="center"/>
    </xf>
    <xf numFmtId="164" fontId="25" fillId="0" borderId="18" xfId="0" applyNumberFormat="1" applyFont="1" applyBorder="1" applyAlignment="1">
      <alignment horizontal="center" vertical="center"/>
    </xf>
    <xf numFmtId="49" fontId="5" fillId="0" borderId="0" xfId="0" applyNumberFormat="1" applyFont="1" applyAlignment="1">
      <alignment horizontal="left" vertical="center" wrapText="1"/>
    </xf>
    <xf numFmtId="164" fontId="15" fillId="0" borderId="42" xfId="0" applyNumberFormat="1" applyFont="1" applyBorder="1" applyAlignment="1">
      <alignment horizontal="center" vertical="center"/>
    </xf>
    <xf numFmtId="164" fontId="15" fillId="0" borderId="47" xfId="0" applyNumberFormat="1" applyFont="1" applyBorder="1" applyAlignment="1">
      <alignment horizontal="center" vertical="center"/>
    </xf>
    <xf numFmtId="164" fontId="15" fillId="0" borderId="16" xfId="0" applyNumberFormat="1" applyFont="1" applyBorder="1" applyAlignment="1">
      <alignment horizontal="center" vertical="center"/>
    </xf>
    <xf numFmtId="0" fontId="15" fillId="0" borderId="6" xfId="0" applyFont="1" applyBorder="1" applyAlignment="1">
      <alignment horizontal="left"/>
    </xf>
    <xf numFmtId="0" fontId="15" fillId="0" borderId="7" xfId="0" applyFont="1" applyBorder="1" applyAlignment="1">
      <alignment horizontal="left"/>
    </xf>
    <xf numFmtId="0" fontId="1" fillId="0" borderId="0" xfId="0" applyFont="1" applyBorder="1" applyAlignment="1">
      <alignment horizontal="center" vertical="center"/>
    </xf>
    <xf numFmtId="0" fontId="15" fillId="0" borderId="0" xfId="0" applyFont="1" applyBorder="1" applyAlignment="1">
      <alignment horizontal="left"/>
    </xf>
    <xf numFmtId="0" fontId="1" fillId="0" borderId="43" xfId="0" applyFont="1" applyBorder="1" applyAlignment="1">
      <alignment horizontal="center" vertical="center"/>
    </xf>
    <xf numFmtId="0" fontId="1" fillId="0" borderId="54" xfId="0" applyFont="1" applyBorder="1" applyAlignment="1">
      <alignment horizontal="center" vertical="center"/>
    </xf>
    <xf numFmtId="164" fontId="1" fillId="0" borderId="53" xfId="0" applyNumberFormat="1" applyFont="1" applyBorder="1" applyAlignment="1">
      <alignment horizontal="center" vertical="center"/>
    </xf>
    <xf numFmtId="164" fontId="1" fillId="0" borderId="67" xfId="0" applyNumberFormat="1" applyFont="1" applyBorder="1" applyAlignment="1">
      <alignment horizontal="center" vertical="center"/>
    </xf>
    <xf numFmtId="164" fontId="1" fillId="0" borderId="10" xfId="0" applyNumberFormat="1" applyFont="1" applyBorder="1" applyAlignment="1">
      <alignment horizontal="center" vertical="center"/>
    </xf>
    <xf numFmtId="164" fontId="1" fillId="0" borderId="17" xfId="0" applyNumberFormat="1" applyFont="1" applyBorder="1" applyAlignment="1">
      <alignment horizontal="center" vertical="center"/>
    </xf>
    <xf numFmtId="164" fontId="9" fillId="0" borderId="43" xfId="0" applyNumberFormat="1" applyFont="1" applyBorder="1" applyAlignment="1">
      <alignment horizontal="center" vertical="center"/>
    </xf>
    <xf numFmtId="164" fontId="9" fillId="0" borderId="54" xfId="0" applyNumberFormat="1" applyFont="1" applyBorder="1" applyAlignment="1">
      <alignment horizontal="center" vertical="center"/>
    </xf>
    <xf numFmtId="164" fontId="9" fillId="0" borderId="55" xfId="0" applyNumberFormat="1" applyFont="1" applyBorder="1" applyAlignment="1">
      <alignment horizontal="center" vertical="center"/>
    </xf>
    <xf numFmtId="164" fontId="9" fillId="0" borderId="56" xfId="0" applyNumberFormat="1" applyFont="1" applyBorder="1" applyAlignment="1">
      <alignment horizontal="center" vertical="center"/>
    </xf>
    <xf numFmtId="164" fontId="9" fillId="0" borderId="53" xfId="0" applyNumberFormat="1" applyFont="1" applyBorder="1" applyAlignment="1">
      <alignment horizontal="center" vertical="center"/>
    </xf>
    <xf numFmtId="164" fontId="9" fillId="0" borderId="67" xfId="0" applyNumberFormat="1" applyFont="1" applyBorder="1" applyAlignment="1">
      <alignment horizontal="center" vertical="center"/>
    </xf>
    <xf numFmtId="164" fontId="9" fillId="0" borderId="23" xfId="0" applyNumberFormat="1" applyFont="1" applyBorder="1" applyAlignment="1">
      <alignment horizontal="center" vertical="center"/>
    </xf>
    <xf numFmtId="164" fontId="22" fillId="0" borderId="18" xfId="0" applyNumberFormat="1" applyFont="1" applyBorder="1" applyAlignment="1">
      <alignment horizontal="center" vertical="center"/>
    </xf>
    <xf numFmtId="3" fontId="21" fillId="0" borderId="37" xfId="0" applyNumberFormat="1" applyFont="1" applyBorder="1" applyAlignment="1">
      <alignment horizontal="center" vertical="center"/>
    </xf>
    <xf numFmtId="49" fontId="30" fillId="0" borderId="69" xfId="0" applyNumberFormat="1" applyFont="1" applyBorder="1" applyAlignment="1">
      <alignment horizontal="left" vertical="center"/>
    </xf>
    <xf numFmtId="49" fontId="30" fillId="0" borderId="70" xfId="0" applyNumberFormat="1" applyFont="1" applyBorder="1" applyAlignment="1">
      <alignment horizontal="left" vertical="center"/>
    </xf>
    <xf numFmtId="164" fontId="22" fillId="0" borderId="71" xfId="0" applyNumberFormat="1" applyFont="1" applyBorder="1" applyAlignment="1">
      <alignment horizontal="center" vertical="center"/>
    </xf>
    <xf numFmtId="164" fontId="22" fillId="0" borderId="48" xfId="0" applyNumberFormat="1" applyFont="1" applyBorder="1" applyAlignment="1">
      <alignment horizontal="center" vertical="center"/>
    </xf>
    <xf numFmtId="164" fontId="22" fillId="0" borderId="17" xfId="0" applyNumberFormat="1" applyFont="1" applyBorder="1" applyAlignment="1">
      <alignment horizontal="center" vertical="center"/>
    </xf>
    <xf numFmtId="2" fontId="15" fillId="0" borderId="68" xfId="0" applyNumberFormat="1" applyFont="1" applyBorder="1" applyAlignment="1">
      <alignment horizontal="center" vertical="center"/>
    </xf>
    <xf numFmtId="2" fontId="15" fillId="0" borderId="38" xfId="0" applyNumberFormat="1" applyFont="1" applyBorder="1" applyAlignment="1">
      <alignment horizontal="center" vertical="center"/>
    </xf>
    <xf numFmtId="2" fontId="15" fillId="0" borderId="40" xfId="0" applyNumberFormat="1" applyFont="1" applyBorder="1" applyAlignment="1">
      <alignment horizontal="center" vertical="center"/>
    </xf>
    <xf numFmtId="2" fontId="15" fillId="0" borderId="7" xfId="0" applyNumberFormat="1" applyFont="1" applyBorder="1" applyAlignment="1">
      <alignment horizontal="center" vertical="center"/>
    </xf>
    <xf numFmtId="164" fontId="26" fillId="0" borderId="8" xfId="0" applyNumberFormat="1" applyFont="1" applyBorder="1" applyAlignment="1">
      <alignment horizontal="center" vertical="center"/>
    </xf>
    <xf numFmtId="164" fontId="26" fillId="0" borderId="45" xfId="0" applyNumberFormat="1" applyFont="1" applyBorder="1" applyAlignment="1">
      <alignment horizontal="center" vertical="center"/>
    </xf>
    <xf numFmtId="164" fontId="26" fillId="0" borderId="18" xfId="0" applyNumberFormat="1" applyFont="1" applyBorder="1" applyAlignment="1">
      <alignment horizontal="center" vertical="center"/>
    </xf>
    <xf numFmtId="4" fontId="21" fillId="0" borderId="30" xfId="0" applyNumberFormat="1" applyFont="1" applyBorder="1" applyAlignment="1">
      <alignment horizontal="center" vertical="center"/>
    </xf>
    <xf numFmtId="164" fontId="15" fillId="0" borderId="8" xfId="0" applyNumberFormat="1" applyFont="1" applyBorder="1" applyAlignment="1">
      <alignment horizontal="center" vertical="center"/>
    </xf>
    <xf numFmtId="164" fontId="15" fillId="0" borderId="45" xfId="0" applyNumberFormat="1" applyFont="1" applyBorder="1" applyAlignment="1">
      <alignment horizontal="center" vertical="center"/>
    </xf>
    <xf numFmtId="164" fontId="15" fillId="0" borderId="18" xfId="0" applyNumberFormat="1" applyFont="1" applyBorder="1" applyAlignment="1">
      <alignment horizontal="center" vertical="center"/>
    </xf>
    <xf numFmtId="164" fontId="21" fillId="0" borderId="7" xfId="0" applyNumberFormat="1" applyFont="1" applyBorder="1" applyAlignment="1">
      <alignment horizontal="center" vertical="center"/>
    </xf>
    <xf numFmtId="164" fontId="21" fillId="0" borderId="37" xfId="0" applyNumberFormat="1" applyFont="1" applyBorder="1" applyAlignment="1">
      <alignment horizontal="center" vertical="center"/>
    </xf>
    <xf numFmtId="4" fontId="21" fillId="0" borderId="23" xfId="0" applyNumberFormat="1" applyFont="1" applyBorder="1" applyAlignment="1">
      <alignment horizontal="center" vertical="center"/>
    </xf>
    <xf numFmtId="164" fontId="26" fillId="0" borderId="67" xfId="0" applyNumberFormat="1" applyFont="1" applyBorder="1" applyAlignment="1">
      <alignment horizontal="center" vertical="center"/>
    </xf>
    <xf numFmtId="164" fontId="21" fillId="0" borderId="42" xfId="0" applyNumberFormat="1" applyFont="1" applyBorder="1" applyAlignment="1">
      <alignment horizontal="center" vertical="center"/>
    </xf>
    <xf numFmtId="164" fontId="21" fillId="0" borderId="47" xfId="0" applyNumberFormat="1" applyFont="1" applyBorder="1" applyAlignment="1">
      <alignment horizontal="center" vertical="center"/>
    </xf>
    <xf numFmtId="164" fontId="21" fillId="0" borderId="16" xfId="0" applyNumberFormat="1" applyFont="1" applyBorder="1" applyAlignment="1">
      <alignment horizontal="center" vertical="center"/>
    </xf>
    <xf numFmtId="0" fontId="1" fillId="0" borderId="60" xfId="0" applyFont="1" applyBorder="1" applyAlignment="1">
      <alignment horizontal="center" vertical="center"/>
    </xf>
    <xf numFmtId="0" fontId="1" fillId="0" borderId="62" xfId="0" applyFont="1" applyBorder="1" applyAlignment="1">
      <alignment horizontal="center" vertical="center"/>
    </xf>
    <xf numFmtId="0" fontId="1" fillId="0" borderId="22" xfId="0" applyFont="1" applyBorder="1" applyAlignment="1">
      <alignment horizontal="center" vertical="center"/>
    </xf>
    <xf numFmtId="49" fontId="16" fillId="0" borderId="60" xfId="0" applyNumberFormat="1" applyFont="1" applyBorder="1" applyAlignment="1">
      <alignment horizontal="center" vertical="center"/>
    </xf>
    <xf numFmtId="49" fontId="16" fillId="0" borderId="62" xfId="0" applyNumberFormat="1" applyFont="1" applyBorder="1" applyAlignment="1">
      <alignment horizontal="center" vertical="center"/>
    </xf>
    <xf numFmtId="49" fontId="16" fillId="0" borderId="22" xfId="0" applyNumberFormat="1" applyFont="1" applyBorder="1" applyAlignment="1">
      <alignment horizontal="center" vertical="center"/>
    </xf>
    <xf numFmtId="0" fontId="21" fillId="0" borderId="49" xfId="0" applyFont="1" applyBorder="1" applyAlignment="1">
      <alignment horizontal="center" vertical="center"/>
    </xf>
    <xf numFmtId="0" fontId="21" fillId="0" borderId="38" xfId="0" applyFont="1" applyBorder="1" applyAlignment="1">
      <alignment horizontal="center" vertical="center"/>
    </xf>
    <xf numFmtId="164" fontId="21" fillId="0" borderId="30" xfId="0" applyNumberFormat="1" applyFont="1" applyBorder="1" applyAlignment="1">
      <alignment horizontal="center" vertical="center"/>
    </xf>
    <xf numFmtId="164" fontId="21" fillId="0" borderId="23" xfId="0" applyNumberFormat="1" applyFont="1" applyBorder="1" applyAlignment="1">
      <alignment horizontal="center" vertical="center"/>
    </xf>
    <xf numFmtId="164" fontId="22" fillId="0" borderId="60" xfId="0" applyNumberFormat="1" applyFont="1" applyBorder="1" applyAlignment="1">
      <alignment horizontal="center" vertical="center"/>
    </xf>
    <xf numFmtId="164" fontId="22" fillId="0" borderId="62" xfId="0" applyNumberFormat="1" applyFont="1" applyBorder="1" applyAlignment="1">
      <alignment horizontal="center" vertical="center"/>
    </xf>
    <xf numFmtId="164" fontId="22" fillId="0" borderId="22" xfId="0" applyNumberFormat="1" applyFont="1" applyBorder="1" applyAlignment="1">
      <alignment horizontal="center" vertical="center"/>
    </xf>
    <xf numFmtId="4" fontId="21" fillId="0" borderId="0" xfId="0" applyNumberFormat="1" applyFont="1" applyBorder="1" applyAlignment="1">
      <alignment horizontal="center" vertical="center"/>
    </xf>
    <xf numFmtId="3" fontId="15" fillId="0" borderId="40" xfId="0" applyNumberFormat="1" applyFont="1" applyBorder="1" applyAlignment="1">
      <alignment horizontal="center" vertical="center"/>
    </xf>
    <xf numFmtId="3" fontId="15" fillId="0" borderId="38" xfId="0" applyNumberFormat="1" applyFont="1" applyBorder="1" applyAlignment="1">
      <alignment horizontal="center" vertical="center"/>
    </xf>
    <xf numFmtId="2" fontId="15" fillId="0" borderId="70" xfId="0" applyNumberFormat="1" applyFont="1" applyBorder="1" applyAlignment="1">
      <alignment horizontal="center" vertical="center"/>
    </xf>
    <xf numFmtId="3" fontId="15" fillId="0" borderId="49" xfId="0" applyNumberFormat="1" applyFont="1" applyBorder="1" applyAlignment="1">
      <alignment horizontal="center" vertical="center"/>
    </xf>
    <xf numFmtId="3" fontId="15" fillId="0" borderId="7" xfId="0" applyNumberFormat="1" applyFont="1" applyBorder="1" applyAlignment="1">
      <alignment horizontal="center" vertical="center"/>
    </xf>
    <xf numFmtId="0" fontId="0" fillId="0" borderId="43" xfId="0" applyBorder="1" applyAlignment="1">
      <alignment horizontal="center" vertical="center"/>
    </xf>
    <xf numFmtId="0" fontId="0" fillId="0" borderId="67" xfId="0" applyBorder="1" applyAlignment="1">
      <alignment horizontal="center" vertical="center"/>
    </xf>
    <xf numFmtId="0" fontId="0" fillId="0" borderId="10" xfId="0"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164" fontId="25" fillId="0" borderId="42" xfId="0" applyNumberFormat="1" applyFont="1" applyBorder="1" applyAlignment="1">
      <alignment horizontal="center" vertical="center"/>
    </xf>
    <xf numFmtId="164" fontId="25" fillId="0" borderId="47" xfId="0" applyNumberFormat="1" applyFont="1" applyBorder="1" applyAlignment="1">
      <alignment horizontal="center" vertical="center"/>
    </xf>
    <xf numFmtId="164" fontId="25" fillId="0" borderId="16" xfId="0" applyNumberFormat="1" applyFont="1" applyBorder="1" applyAlignment="1">
      <alignment horizontal="center" vertical="center"/>
    </xf>
    <xf numFmtId="164" fontId="30" fillId="0" borderId="8" xfId="0" applyNumberFormat="1" applyFont="1" applyBorder="1" applyAlignment="1">
      <alignment horizontal="center"/>
    </xf>
    <xf numFmtId="0" fontId="0" fillId="0" borderId="45" xfId="0" applyBorder="1" applyAlignment="1">
      <alignment horizontal="center"/>
    </xf>
    <xf numFmtId="0" fontId="0" fillId="0" borderId="18" xfId="0" applyBorder="1" applyAlignment="1">
      <alignment horizont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419100</xdr:colOff>
      <xdr:row>2</xdr:row>
      <xdr:rowOff>0</xdr:rowOff>
    </xdr:to>
    <xdr:sp>
      <xdr:nvSpPr>
        <xdr:cNvPr id="1" name="text 8"/>
        <xdr:cNvSpPr txBox="1">
          <a:spLocks noChangeArrowheads="1"/>
        </xdr:cNvSpPr>
      </xdr:nvSpPr>
      <xdr:spPr>
        <a:xfrm>
          <a:off x="0" y="1724025"/>
          <a:ext cx="409575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2</xdr:row>
      <xdr:rowOff>0</xdr:rowOff>
    </xdr:from>
    <xdr:to>
      <xdr:col>14</xdr:col>
      <xdr:colOff>561975</xdr:colOff>
      <xdr:row>2</xdr:row>
      <xdr:rowOff>0</xdr:rowOff>
    </xdr:to>
    <xdr:sp>
      <xdr:nvSpPr>
        <xdr:cNvPr id="2" name="text 9"/>
        <xdr:cNvSpPr txBox="1">
          <a:spLocks noChangeArrowheads="1"/>
        </xdr:cNvSpPr>
      </xdr:nvSpPr>
      <xdr:spPr>
        <a:xfrm>
          <a:off x="4381500" y="1724025"/>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1</xdr:row>
      <xdr:rowOff>47625</xdr:rowOff>
    </xdr:from>
    <xdr:to>
      <xdr:col>7</xdr:col>
      <xdr:colOff>419100</xdr:colOff>
      <xdr:row>2</xdr:row>
      <xdr:rowOff>0</xdr:rowOff>
    </xdr:to>
    <xdr:sp>
      <xdr:nvSpPr>
        <xdr:cNvPr id="3" name="text 8"/>
        <xdr:cNvSpPr txBox="1">
          <a:spLocks noChangeArrowheads="1"/>
        </xdr:cNvSpPr>
      </xdr:nvSpPr>
      <xdr:spPr>
        <a:xfrm>
          <a:off x="0" y="247650"/>
          <a:ext cx="409575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1</xdr:row>
      <xdr:rowOff>47625</xdr:rowOff>
    </xdr:from>
    <xdr:to>
      <xdr:col>14</xdr:col>
      <xdr:colOff>561975</xdr:colOff>
      <xdr:row>2</xdr:row>
      <xdr:rowOff>0</xdr:rowOff>
    </xdr:to>
    <xdr:sp>
      <xdr:nvSpPr>
        <xdr:cNvPr id="4" name="text 9"/>
        <xdr:cNvSpPr txBox="1">
          <a:spLocks noChangeArrowheads="1"/>
        </xdr:cNvSpPr>
      </xdr:nvSpPr>
      <xdr:spPr>
        <a:xfrm>
          <a:off x="4381500" y="247650"/>
          <a:ext cx="312420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text 20"/>
        <xdr:cNvSpPr txBox="1">
          <a:spLocks noChangeArrowheads="1"/>
        </xdr:cNvSpPr>
      </xdr:nvSpPr>
      <xdr:spPr>
        <a:xfrm>
          <a:off x="33432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9</xdr:row>
      <xdr:rowOff>0</xdr:rowOff>
    </xdr:from>
    <xdr:to>
      <xdr:col>2</xdr:col>
      <xdr:colOff>0</xdr:colOff>
      <xdr:row>9</xdr:row>
      <xdr:rowOff>0</xdr:rowOff>
    </xdr:to>
    <xdr:sp>
      <xdr:nvSpPr>
        <xdr:cNvPr id="2" name="text 21"/>
        <xdr:cNvSpPr txBox="1">
          <a:spLocks noChangeArrowheads="1"/>
        </xdr:cNvSpPr>
      </xdr:nvSpPr>
      <xdr:spPr>
        <a:xfrm>
          <a:off x="33432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9</xdr:row>
      <xdr:rowOff>0</xdr:rowOff>
    </xdr:from>
    <xdr:to>
      <xdr:col>4</xdr:col>
      <xdr:colOff>0</xdr:colOff>
      <xdr:row>9</xdr:row>
      <xdr:rowOff>0</xdr:rowOff>
    </xdr:to>
    <xdr:sp>
      <xdr:nvSpPr>
        <xdr:cNvPr id="3" name="text 23"/>
        <xdr:cNvSpPr txBox="1">
          <a:spLocks noChangeArrowheads="1"/>
        </xdr:cNvSpPr>
      </xdr:nvSpPr>
      <xdr:spPr>
        <a:xfrm>
          <a:off x="52101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9</xdr:row>
      <xdr:rowOff>0</xdr:rowOff>
    </xdr:from>
    <xdr:to>
      <xdr:col>5</xdr:col>
      <xdr:colOff>0</xdr:colOff>
      <xdr:row>9</xdr:row>
      <xdr:rowOff>0</xdr:rowOff>
    </xdr:to>
    <xdr:sp>
      <xdr:nvSpPr>
        <xdr:cNvPr id="4" name="text 25"/>
        <xdr:cNvSpPr txBox="1">
          <a:spLocks noChangeArrowheads="1"/>
        </xdr:cNvSpPr>
      </xdr:nvSpPr>
      <xdr:spPr>
        <a:xfrm>
          <a:off x="614362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9</xdr:row>
      <xdr:rowOff>0</xdr:rowOff>
    </xdr:from>
    <xdr:to>
      <xdr:col>2</xdr:col>
      <xdr:colOff>0</xdr:colOff>
      <xdr:row>9</xdr:row>
      <xdr:rowOff>0</xdr:rowOff>
    </xdr:to>
    <xdr:sp>
      <xdr:nvSpPr>
        <xdr:cNvPr id="5" name="TextBox 12"/>
        <xdr:cNvSpPr txBox="1">
          <a:spLocks noChangeArrowheads="1"/>
        </xdr:cNvSpPr>
      </xdr:nvSpPr>
      <xdr:spPr>
        <a:xfrm>
          <a:off x="33432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9</xdr:row>
      <xdr:rowOff>0</xdr:rowOff>
    </xdr:from>
    <xdr:to>
      <xdr:col>2</xdr:col>
      <xdr:colOff>0</xdr:colOff>
      <xdr:row>9</xdr:row>
      <xdr:rowOff>0</xdr:rowOff>
    </xdr:to>
    <xdr:sp>
      <xdr:nvSpPr>
        <xdr:cNvPr id="6" name="TextBox 13"/>
        <xdr:cNvSpPr txBox="1">
          <a:spLocks noChangeArrowheads="1"/>
        </xdr:cNvSpPr>
      </xdr:nvSpPr>
      <xdr:spPr>
        <a:xfrm>
          <a:off x="33432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9</xdr:row>
      <xdr:rowOff>0</xdr:rowOff>
    </xdr:from>
    <xdr:to>
      <xdr:col>4</xdr:col>
      <xdr:colOff>0</xdr:colOff>
      <xdr:row>9</xdr:row>
      <xdr:rowOff>0</xdr:rowOff>
    </xdr:to>
    <xdr:sp>
      <xdr:nvSpPr>
        <xdr:cNvPr id="7" name="TextBox 14"/>
        <xdr:cNvSpPr txBox="1">
          <a:spLocks noChangeArrowheads="1"/>
        </xdr:cNvSpPr>
      </xdr:nvSpPr>
      <xdr:spPr>
        <a:xfrm>
          <a:off x="52101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9</xdr:row>
      <xdr:rowOff>0</xdr:rowOff>
    </xdr:from>
    <xdr:to>
      <xdr:col>5</xdr:col>
      <xdr:colOff>0</xdr:colOff>
      <xdr:row>9</xdr:row>
      <xdr:rowOff>0</xdr:rowOff>
    </xdr:to>
    <xdr:sp>
      <xdr:nvSpPr>
        <xdr:cNvPr id="8" name="TextBox 15"/>
        <xdr:cNvSpPr txBox="1">
          <a:spLocks noChangeArrowheads="1"/>
        </xdr:cNvSpPr>
      </xdr:nvSpPr>
      <xdr:spPr>
        <a:xfrm>
          <a:off x="614362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67"/>
  <sheetViews>
    <sheetView showGridLines="0" workbookViewId="0" topLeftCell="A25">
      <selection activeCell="M33" sqref="M33"/>
    </sheetView>
  </sheetViews>
  <sheetFormatPr defaultColWidth="9.00390625" defaultRowHeight="12.75"/>
  <cols>
    <col min="1" max="1" width="19.875" style="0" customWidth="1"/>
    <col min="2" max="2" width="3.125" style="0" customWidth="1"/>
    <col min="3" max="3" width="2.2539062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5" width="8.375" style="0" customWidth="1"/>
  </cols>
  <sheetData>
    <row r="1" spans="1:16" ht="15.75">
      <c r="A1" s="16" t="s">
        <v>49</v>
      </c>
      <c r="B1" s="17"/>
      <c r="C1" s="18"/>
      <c r="D1" s="17"/>
      <c r="E1" s="18"/>
      <c r="F1" s="17"/>
      <c r="G1" s="18"/>
      <c r="H1" s="17"/>
      <c r="I1" s="18"/>
      <c r="J1" s="17"/>
      <c r="K1" s="18"/>
      <c r="L1" s="17"/>
      <c r="M1" s="18"/>
      <c r="N1" s="17"/>
      <c r="O1" s="17"/>
      <c r="P1" s="17"/>
    </row>
    <row r="2" spans="3:13" ht="120" customHeight="1">
      <c r="C2" s="65"/>
      <c r="D2" s="7"/>
      <c r="E2" s="66"/>
      <c r="F2" s="7"/>
      <c r="G2" s="66"/>
      <c r="H2" s="7"/>
      <c r="I2" s="67"/>
      <c r="J2" s="7"/>
      <c r="K2" s="66"/>
      <c r="M2" s="66"/>
    </row>
    <row r="3" spans="1:13" ht="12.75" customHeight="1">
      <c r="A3" s="95" t="s">
        <v>226</v>
      </c>
      <c r="C3" s="65"/>
      <c r="D3" s="7"/>
      <c r="E3" s="66"/>
      <c r="F3" s="7"/>
      <c r="G3" s="66"/>
      <c r="H3" s="7"/>
      <c r="I3" s="68"/>
      <c r="J3" s="7"/>
      <c r="K3" s="66"/>
      <c r="M3" s="66"/>
    </row>
    <row r="4" spans="1:16" ht="12.75">
      <c r="A4" s="8" t="s">
        <v>0</v>
      </c>
      <c r="B4" s="9"/>
      <c r="C4" s="10"/>
      <c r="D4" s="2"/>
      <c r="E4" s="3"/>
      <c r="F4" s="2"/>
      <c r="G4" s="3"/>
      <c r="H4" s="2"/>
      <c r="I4" s="3"/>
      <c r="J4" s="2"/>
      <c r="K4" s="3"/>
      <c r="L4" s="3"/>
      <c r="M4" s="3"/>
      <c r="N4" s="3"/>
      <c r="O4" s="3"/>
      <c r="P4" s="3"/>
    </row>
    <row r="5" spans="1:16" ht="12.75">
      <c r="A5" s="11" t="s">
        <v>53</v>
      </c>
      <c r="B5" s="11" t="s">
        <v>1</v>
      </c>
      <c r="C5" s="12"/>
      <c r="D5" s="12"/>
      <c r="E5" s="3"/>
      <c r="F5" s="2"/>
      <c r="G5" s="3"/>
      <c r="H5" s="2"/>
      <c r="I5" s="3"/>
      <c r="J5" s="2"/>
      <c r="K5" s="3"/>
      <c r="L5" s="3"/>
      <c r="M5" s="3"/>
      <c r="N5" s="3"/>
      <c r="O5" s="3"/>
      <c r="P5" s="3"/>
    </row>
    <row r="6" spans="1:16" ht="12.75">
      <c r="A6" s="11" t="s">
        <v>54</v>
      </c>
      <c r="B6" s="11" t="s">
        <v>2</v>
      </c>
      <c r="C6" s="12"/>
      <c r="D6" s="12"/>
      <c r="E6" s="3"/>
      <c r="F6" s="2"/>
      <c r="G6" s="3"/>
      <c r="H6" s="2"/>
      <c r="I6" s="3"/>
      <c r="J6" s="2"/>
      <c r="K6" s="3"/>
      <c r="L6" s="3"/>
      <c r="M6" s="3"/>
      <c r="N6" s="3"/>
      <c r="O6" s="3"/>
      <c r="P6" s="3"/>
    </row>
    <row r="7" spans="1:16" ht="12.75">
      <c r="A7" s="11" t="s">
        <v>3</v>
      </c>
      <c r="B7" s="11" t="s">
        <v>62</v>
      </c>
      <c r="C7" s="12"/>
      <c r="D7" s="12"/>
      <c r="E7" s="3"/>
      <c r="F7" s="2"/>
      <c r="G7" s="3"/>
      <c r="H7" s="2"/>
      <c r="I7" s="3"/>
      <c r="J7" s="2"/>
      <c r="K7" s="3"/>
      <c r="L7" s="3"/>
      <c r="M7" s="3"/>
      <c r="N7" s="3"/>
      <c r="O7" s="3"/>
      <c r="P7" s="3"/>
    </row>
    <row r="8" spans="1:16" ht="12.75">
      <c r="A8" s="11" t="s">
        <v>52</v>
      </c>
      <c r="B8" s="11" t="s">
        <v>4</v>
      </c>
      <c r="C8" s="12"/>
      <c r="D8" s="12"/>
      <c r="E8" s="3"/>
      <c r="F8" s="2"/>
      <c r="G8" s="3"/>
      <c r="H8" s="2"/>
      <c r="I8" s="3"/>
      <c r="J8" s="2"/>
      <c r="K8" s="3"/>
      <c r="L8" s="3"/>
      <c r="M8" s="3"/>
      <c r="N8" s="3"/>
      <c r="P8" s="3"/>
    </row>
    <row r="9" spans="1:16" ht="12.75">
      <c r="A9" s="11" t="s">
        <v>51</v>
      </c>
      <c r="B9" s="11" t="s">
        <v>117</v>
      </c>
      <c r="C9" s="12"/>
      <c r="D9" s="12"/>
      <c r="E9" s="3"/>
      <c r="F9" s="2"/>
      <c r="G9" s="3"/>
      <c r="H9" s="2"/>
      <c r="I9" s="3"/>
      <c r="J9" s="2"/>
      <c r="K9" s="3"/>
      <c r="L9" s="3"/>
      <c r="M9" s="3"/>
      <c r="N9" s="3"/>
      <c r="O9" s="3"/>
      <c r="P9" s="3"/>
    </row>
    <row r="10" spans="1:16" ht="12.75">
      <c r="A10" s="11" t="s">
        <v>55</v>
      </c>
      <c r="B10" s="11" t="s">
        <v>123</v>
      </c>
      <c r="C10" s="12"/>
      <c r="D10" s="12"/>
      <c r="E10" s="3"/>
      <c r="F10" s="2"/>
      <c r="G10" s="3"/>
      <c r="H10" s="2"/>
      <c r="I10" s="3"/>
      <c r="J10" s="2"/>
      <c r="K10" s="3"/>
      <c r="L10" s="3"/>
      <c r="M10" s="3"/>
      <c r="N10" s="3"/>
      <c r="O10" s="3"/>
      <c r="P10" s="3"/>
    </row>
    <row r="11" spans="1:16" ht="12.75">
      <c r="A11" s="11" t="s">
        <v>56</v>
      </c>
      <c r="B11" s="11" t="s">
        <v>118</v>
      </c>
      <c r="C11" s="12"/>
      <c r="D11" s="12"/>
      <c r="E11" s="3"/>
      <c r="F11" s="2"/>
      <c r="G11" s="3"/>
      <c r="H11" s="2"/>
      <c r="I11" s="3"/>
      <c r="J11" s="2"/>
      <c r="K11" s="3"/>
      <c r="L11" s="3"/>
      <c r="M11" s="3"/>
      <c r="N11" s="3"/>
      <c r="O11" s="3"/>
      <c r="P11" s="3"/>
    </row>
    <row r="12" spans="1:16" ht="12.75">
      <c r="A12" s="11" t="s">
        <v>119</v>
      </c>
      <c r="B12" s="11" t="s">
        <v>124</v>
      </c>
      <c r="C12" s="12"/>
      <c r="D12" s="12"/>
      <c r="E12" s="3"/>
      <c r="F12" s="2"/>
      <c r="G12" s="3"/>
      <c r="H12" s="2"/>
      <c r="I12" s="3"/>
      <c r="J12" s="2"/>
      <c r="K12" s="3"/>
      <c r="L12" s="3"/>
      <c r="M12" s="3"/>
      <c r="N12" s="3"/>
      <c r="O12" s="3"/>
      <c r="P12" s="3"/>
    </row>
    <row r="13" spans="1:16" ht="12.75">
      <c r="A13" s="11" t="s">
        <v>57</v>
      </c>
      <c r="B13" s="11" t="s">
        <v>120</v>
      </c>
      <c r="C13" s="2"/>
      <c r="D13" s="2"/>
      <c r="E13" s="3"/>
      <c r="F13" s="2"/>
      <c r="G13" s="3"/>
      <c r="H13" s="2"/>
      <c r="I13" s="3"/>
      <c r="J13" s="2"/>
      <c r="K13" s="3"/>
      <c r="L13" s="3"/>
      <c r="M13" s="3"/>
      <c r="N13" s="3"/>
      <c r="O13" s="3"/>
      <c r="P13" s="3"/>
    </row>
    <row r="14" spans="1:16" ht="12.75">
      <c r="A14" s="11" t="s">
        <v>121</v>
      </c>
      <c r="B14" s="11" t="s">
        <v>122</v>
      </c>
      <c r="C14" s="2"/>
      <c r="D14" s="2"/>
      <c r="E14" s="3"/>
      <c r="F14" s="2"/>
      <c r="G14" s="3"/>
      <c r="H14" s="2"/>
      <c r="I14" s="3"/>
      <c r="J14" s="2"/>
      <c r="K14" s="3"/>
      <c r="L14" s="3"/>
      <c r="M14" s="3"/>
      <c r="N14" s="3"/>
      <c r="O14" s="3"/>
      <c r="P14" s="3"/>
    </row>
    <row r="15" spans="1:16" ht="12.75">
      <c r="A15" s="13"/>
      <c r="B15" s="13"/>
      <c r="C15" s="2"/>
      <c r="D15" s="2"/>
      <c r="E15" s="3"/>
      <c r="F15" s="2"/>
      <c r="G15" s="3"/>
      <c r="H15" s="2"/>
      <c r="I15" s="3"/>
      <c r="J15" s="2"/>
      <c r="K15" s="3"/>
      <c r="L15" s="3"/>
      <c r="M15" s="3"/>
      <c r="N15" s="3"/>
      <c r="O15" s="3"/>
      <c r="P15" s="3"/>
    </row>
    <row r="16" spans="1:16" ht="15.75">
      <c r="A16" s="287" t="s">
        <v>5</v>
      </c>
      <c r="B16" s="287"/>
      <c r="C16" s="287"/>
      <c r="D16" s="287"/>
      <c r="E16" s="287"/>
      <c r="F16" s="287"/>
      <c r="G16" s="287"/>
      <c r="H16" s="287"/>
      <c r="I16" s="287"/>
      <c r="J16" s="287"/>
      <c r="K16" s="287"/>
      <c r="L16" s="287"/>
      <c r="M16" s="287"/>
      <c r="N16" s="287"/>
      <c r="O16" s="287"/>
      <c r="P16" s="19"/>
    </row>
    <row r="17" spans="1:16" ht="15.75">
      <c r="A17" s="19"/>
      <c r="B17" s="19"/>
      <c r="C17" s="19"/>
      <c r="D17" s="19"/>
      <c r="E17" s="19"/>
      <c r="F17" s="19"/>
      <c r="G17" s="19"/>
      <c r="H17" s="19"/>
      <c r="I17" s="19"/>
      <c r="J17" s="19"/>
      <c r="K17" s="19"/>
      <c r="L17" s="19"/>
      <c r="M17" s="19"/>
      <c r="N17" s="19"/>
      <c r="O17" s="19"/>
      <c r="P17" s="19"/>
    </row>
    <row r="18" spans="1:16" ht="16.5" thickBot="1">
      <c r="A18" s="288" t="s">
        <v>286</v>
      </c>
      <c r="B18" s="288"/>
      <c r="C18" s="288"/>
      <c r="D18" s="288"/>
      <c r="E18" s="288"/>
      <c r="F18" s="288"/>
      <c r="G18" s="288"/>
      <c r="H18" s="288"/>
      <c r="I18" s="288"/>
      <c r="J18" s="288"/>
      <c r="K18" s="288"/>
      <c r="L18" s="288"/>
      <c r="M18" s="288"/>
      <c r="N18" s="288"/>
      <c r="O18" s="288"/>
      <c r="P18" s="4"/>
    </row>
    <row r="19" spans="1:16" ht="12.75" customHeight="1" thickBot="1">
      <c r="A19" s="289" t="s">
        <v>47</v>
      </c>
      <c r="B19" s="290"/>
      <c r="C19" s="290"/>
      <c r="D19" s="290"/>
      <c r="E19" s="290"/>
      <c r="F19" s="290"/>
      <c r="G19" s="290"/>
      <c r="H19" s="290"/>
      <c r="I19" s="290"/>
      <c r="J19" s="290"/>
      <c r="K19" s="290"/>
      <c r="L19" s="290"/>
      <c r="M19" s="290"/>
      <c r="N19" s="290"/>
      <c r="O19" s="291"/>
      <c r="P19" s="22"/>
    </row>
    <row r="20" spans="1:16" ht="12.75" customHeight="1">
      <c r="A20" s="292" t="s">
        <v>6</v>
      </c>
      <c r="B20" s="293"/>
      <c r="C20" s="53" t="s">
        <v>8</v>
      </c>
      <c r="D20" s="23"/>
      <c r="E20" s="28" t="s">
        <v>9</v>
      </c>
      <c r="F20" s="23"/>
      <c r="G20" s="28" t="s">
        <v>10</v>
      </c>
      <c r="H20" s="23"/>
      <c r="I20" s="28" t="s">
        <v>11</v>
      </c>
      <c r="J20" s="23"/>
      <c r="K20" s="25" t="s">
        <v>12</v>
      </c>
      <c r="L20" s="23"/>
      <c r="M20" s="25" t="s">
        <v>13</v>
      </c>
      <c r="N20" s="69"/>
      <c r="O20" s="294" t="s">
        <v>125</v>
      </c>
      <c r="P20" s="14"/>
    </row>
    <row r="21" spans="1:16" ht="12.75" customHeight="1" thickBot="1">
      <c r="A21" s="296" t="s">
        <v>14</v>
      </c>
      <c r="B21" s="297"/>
      <c r="C21" s="54" t="s">
        <v>16</v>
      </c>
      <c r="D21" s="29"/>
      <c r="E21" s="26" t="s">
        <v>17</v>
      </c>
      <c r="F21" s="27"/>
      <c r="G21" s="26" t="s">
        <v>18</v>
      </c>
      <c r="H21" s="27"/>
      <c r="I21" s="26" t="s">
        <v>19</v>
      </c>
      <c r="J21" s="27"/>
      <c r="K21" s="26" t="s">
        <v>20</v>
      </c>
      <c r="L21" s="24"/>
      <c r="M21" s="26" t="s">
        <v>21</v>
      </c>
      <c r="N21" s="70"/>
      <c r="O21" s="295"/>
      <c r="P21" s="14"/>
    </row>
    <row r="22" spans="1:16" ht="12.75" customHeight="1" thickBot="1">
      <c r="A22" s="259" t="s">
        <v>136</v>
      </c>
      <c r="B22" s="262" t="s">
        <v>126</v>
      </c>
      <c r="C22" s="263"/>
      <c r="D22" s="71">
        <v>6</v>
      </c>
      <c r="E22" s="277">
        <v>6</v>
      </c>
      <c r="F22" s="278"/>
      <c r="G22" s="277">
        <v>6</v>
      </c>
      <c r="H22" s="278"/>
      <c r="I22" s="277">
        <v>6</v>
      </c>
      <c r="J22" s="278"/>
      <c r="K22" s="277">
        <v>9.9</v>
      </c>
      <c r="L22" s="278"/>
      <c r="M22" s="277">
        <v>6</v>
      </c>
      <c r="N22" s="278"/>
      <c r="O22" s="73" t="s">
        <v>127</v>
      </c>
      <c r="P22" s="14"/>
    </row>
    <row r="23" spans="1:16" ht="12.75" customHeight="1">
      <c r="A23" s="260"/>
      <c r="B23" s="58" t="s">
        <v>7</v>
      </c>
      <c r="C23" s="50"/>
      <c r="D23" s="75">
        <v>572750</v>
      </c>
      <c r="E23" s="92"/>
      <c r="F23" s="51">
        <v>561023</v>
      </c>
      <c r="G23" s="52"/>
      <c r="H23" s="51">
        <v>568202</v>
      </c>
      <c r="I23" s="52"/>
      <c r="J23" s="51">
        <v>554795</v>
      </c>
      <c r="K23" s="74" t="s">
        <v>289</v>
      </c>
      <c r="L23" s="51">
        <v>665750</v>
      </c>
      <c r="M23" s="52"/>
      <c r="N23" s="75">
        <v>470569</v>
      </c>
      <c r="O23" s="63">
        <f>(D23+F23+H23+J23+L23+N23)/6</f>
        <v>565514.8333333334</v>
      </c>
      <c r="P23" s="14"/>
    </row>
    <row r="24" spans="1:16" ht="12.75" customHeight="1">
      <c r="A24" s="260"/>
      <c r="B24" s="55" t="s">
        <v>58</v>
      </c>
      <c r="C24" s="30"/>
      <c r="D24" s="91">
        <v>7514</v>
      </c>
      <c r="E24" s="93"/>
      <c r="F24" s="47">
        <v>7494</v>
      </c>
      <c r="G24" s="44"/>
      <c r="H24" s="47">
        <v>7524</v>
      </c>
      <c r="I24" s="44"/>
      <c r="J24" s="47">
        <v>7453</v>
      </c>
      <c r="K24" s="44"/>
      <c r="L24" s="47">
        <v>12065</v>
      </c>
      <c r="M24" s="44"/>
      <c r="N24" s="76">
        <v>7652</v>
      </c>
      <c r="O24" s="77">
        <f aca="true" t="shared" si="0" ref="O24:O46">(D24+F24+H24+J24+L24+N24)/6</f>
        <v>8283.666666666666</v>
      </c>
      <c r="P24" s="20"/>
    </row>
    <row r="25" spans="1:16" ht="12.75" customHeight="1">
      <c r="A25" s="260"/>
      <c r="B25" s="56" t="s">
        <v>59</v>
      </c>
      <c r="C25" s="31"/>
      <c r="D25" s="76">
        <v>440596</v>
      </c>
      <c r="E25" s="94"/>
      <c r="F25" s="48">
        <v>434113</v>
      </c>
      <c r="G25" s="49"/>
      <c r="H25" s="48">
        <v>442466</v>
      </c>
      <c r="I25" s="49"/>
      <c r="J25" s="48">
        <v>428172</v>
      </c>
      <c r="K25" s="49"/>
      <c r="L25" s="48">
        <v>515276</v>
      </c>
      <c r="M25" s="49"/>
      <c r="N25" s="76">
        <v>356719</v>
      </c>
      <c r="O25" s="77">
        <f t="shared" si="0"/>
        <v>436223.6666666667</v>
      </c>
      <c r="P25" s="21"/>
    </row>
    <row r="26" spans="1:16" ht="12.75" customHeight="1" thickBot="1">
      <c r="A26" s="261"/>
      <c r="B26" s="78" t="s">
        <v>15</v>
      </c>
      <c r="C26" s="79"/>
      <c r="D26" s="151">
        <f>D25+D24</f>
        <v>448110</v>
      </c>
      <c r="E26" s="154"/>
      <c r="F26" s="152">
        <f>F25+F24</f>
        <v>441607</v>
      </c>
      <c r="G26" s="79"/>
      <c r="H26" s="152">
        <f>H25+H24</f>
        <v>449990</v>
      </c>
      <c r="I26" s="79"/>
      <c r="J26" s="152">
        <f>J25+J24</f>
        <v>435625</v>
      </c>
      <c r="K26" s="79"/>
      <c r="L26" s="152">
        <f>L25+L24</f>
        <v>527341</v>
      </c>
      <c r="M26" s="79"/>
      <c r="N26" s="151">
        <f>N25+N24</f>
        <v>364371</v>
      </c>
      <c r="O26" s="80">
        <f t="shared" si="0"/>
        <v>444507.3333333333</v>
      </c>
      <c r="P26" s="20"/>
    </row>
    <row r="27" spans="1:16" ht="12.75" customHeight="1" thickBot="1">
      <c r="A27" s="303" t="s">
        <v>212</v>
      </c>
      <c r="B27" s="262" t="s">
        <v>126</v>
      </c>
      <c r="C27" s="263"/>
      <c r="D27" s="71">
        <v>10</v>
      </c>
      <c r="E27" s="277">
        <v>10</v>
      </c>
      <c r="F27" s="278"/>
      <c r="G27" s="277">
        <v>12</v>
      </c>
      <c r="H27" s="278"/>
      <c r="I27" s="277">
        <v>10</v>
      </c>
      <c r="J27" s="278"/>
      <c r="K27" s="277">
        <v>14</v>
      </c>
      <c r="L27" s="278"/>
      <c r="M27" s="300" t="s">
        <v>128</v>
      </c>
      <c r="N27" s="301"/>
      <c r="O27" s="73" t="s">
        <v>127</v>
      </c>
      <c r="P27" s="20"/>
    </row>
    <row r="28" spans="1:16" ht="12.75" customHeight="1">
      <c r="A28" s="304"/>
      <c r="B28" s="58" t="s">
        <v>7</v>
      </c>
      <c r="C28" s="50"/>
      <c r="D28" s="75">
        <v>92293</v>
      </c>
      <c r="E28" s="92"/>
      <c r="F28" s="51">
        <v>89297</v>
      </c>
      <c r="G28" s="74" t="s">
        <v>290</v>
      </c>
      <c r="H28" s="51">
        <v>91427</v>
      </c>
      <c r="I28" s="52"/>
      <c r="J28" s="51">
        <v>89908</v>
      </c>
      <c r="K28" s="74" t="s">
        <v>289</v>
      </c>
      <c r="L28" s="51">
        <v>103174</v>
      </c>
      <c r="M28" s="52"/>
      <c r="N28" s="82" t="s">
        <v>129</v>
      </c>
      <c r="O28" s="63">
        <f>(D28+F28+H28+J28+L28)/5</f>
        <v>93219.8</v>
      </c>
      <c r="P28" s="20"/>
    </row>
    <row r="29" spans="1:16" ht="12.75" customHeight="1">
      <c r="A29" s="304"/>
      <c r="B29" s="55" t="s">
        <v>58</v>
      </c>
      <c r="C29" s="30"/>
      <c r="D29" s="91">
        <v>60224</v>
      </c>
      <c r="E29" s="93"/>
      <c r="F29" s="47">
        <v>59827</v>
      </c>
      <c r="G29" s="44"/>
      <c r="H29" s="47">
        <v>60214</v>
      </c>
      <c r="I29" s="44"/>
      <c r="J29" s="47">
        <v>59949</v>
      </c>
      <c r="K29" s="44"/>
      <c r="L29" s="47">
        <v>61782</v>
      </c>
      <c r="M29" s="44"/>
      <c r="N29" s="76" t="s">
        <v>129</v>
      </c>
      <c r="O29" s="64">
        <f>(D29+F29+H29+J29+L29)/5</f>
        <v>60399.2</v>
      </c>
      <c r="P29" s="20"/>
    </row>
    <row r="30" spans="1:16" ht="12.75" customHeight="1">
      <c r="A30" s="304"/>
      <c r="B30" s="56" t="s">
        <v>59</v>
      </c>
      <c r="C30" s="31"/>
      <c r="D30" s="76">
        <v>13212</v>
      </c>
      <c r="E30" s="94"/>
      <c r="F30" s="48">
        <v>11735</v>
      </c>
      <c r="G30" s="49"/>
      <c r="H30" s="48">
        <v>13379</v>
      </c>
      <c r="I30" s="49"/>
      <c r="J30" s="48">
        <v>12413</v>
      </c>
      <c r="K30" s="49"/>
      <c r="L30" s="48">
        <v>19093</v>
      </c>
      <c r="M30" s="49"/>
      <c r="N30" s="76" t="s">
        <v>129</v>
      </c>
      <c r="O30" s="64">
        <f>(D30+F30+H30+J30+L30)/5</f>
        <v>13966.4</v>
      </c>
      <c r="P30" s="20"/>
    </row>
    <row r="31" spans="1:16" ht="12.75" customHeight="1" thickBot="1">
      <c r="A31" s="305"/>
      <c r="B31" s="83" t="s">
        <v>15</v>
      </c>
      <c r="C31" s="79"/>
      <c r="D31" s="151">
        <f>D30+D29</f>
        <v>73436</v>
      </c>
      <c r="E31" s="153"/>
      <c r="F31" s="46">
        <f>F30+F29</f>
        <v>71562</v>
      </c>
      <c r="G31" s="45"/>
      <c r="H31" s="46">
        <f>H30+H29</f>
        <v>73593</v>
      </c>
      <c r="I31" s="45"/>
      <c r="J31" s="46">
        <f>J30+J29</f>
        <v>72362</v>
      </c>
      <c r="K31" s="45"/>
      <c r="L31" s="46">
        <f>L30+L29</f>
        <v>80875</v>
      </c>
      <c r="M31" s="79"/>
      <c r="N31" s="76" t="s">
        <v>129</v>
      </c>
      <c r="O31" s="84">
        <f>(D31+F31+H31+J31+L31)/5</f>
        <v>74365.6</v>
      </c>
      <c r="P31" s="20"/>
    </row>
    <row r="32" spans="1:16" ht="12.75" customHeight="1" thickBot="1">
      <c r="A32" s="303" t="s">
        <v>137</v>
      </c>
      <c r="B32" s="262" t="s">
        <v>126</v>
      </c>
      <c r="C32" s="263"/>
      <c r="D32" s="71">
        <v>9.5</v>
      </c>
      <c r="E32" s="277">
        <v>9.5</v>
      </c>
      <c r="F32" s="278"/>
      <c r="G32" s="277">
        <v>9.5</v>
      </c>
      <c r="H32" s="278"/>
      <c r="I32" s="277">
        <v>9.5</v>
      </c>
      <c r="J32" s="278"/>
      <c r="K32" s="277">
        <v>14.5</v>
      </c>
      <c r="L32" s="302"/>
      <c r="M32" s="105"/>
      <c r="N32" s="150">
        <v>10</v>
      </c>
      <c r="O32" s="103" t="s">
        <v>127</v>
      </c>
      <c r="P32" s="20"/>
    </row>
    <row r="33" spans="1:16" ht="12.75" customHeight="1">
      <c r="A33" s="304"/>
      <c r="B33" s="58" t="s">
        <v>7</v>
      </c>
      <c r="C33" s="50"/>
      <c r="D33" s="75">
        <v>96272</v>
      </c>
      <c r="E33" s="92"/>
      <c r="F33" s="51">
        <v>93396</v>
      </c>
      <c r="G33" s="52"/>
      <c r="H33" s="51">
        <v>93354</v>
      </c>
      <c r="I33" s="52"/>
      <c r="J33" s="51">
        <v>95328</v>
      </c>
      <c r="K33" s="74" t="s">
        <v>289</v>
      </c>
      <c r="L33" s="51">
        <v>165842</v>
      </c>
      <c r="M33" s="74" t="s">
        <v>130</v>
      </c>
      <c r="N33" s="51">
        <v>127394</v>
      </c>
      <c r="O33" s="85">
        <f>(D33+F33+H33+J33+L33+N33)/6</f>
        <v>111931</v>
      </c>
      <c r="P33" s="20"/>
    </row>
    <row r="34" spans="1:16" ht="12.75" customHeight="1">
      <c r="A34" s="304"/>
      <c r="B34" s="55" t="s">
        <v>58</v>
      </c>
      <c r="C34" s="30"/>
      <c r="D34" s="91">
        <v>24999</v>
      </c>
      <c r="E34" s="93"/>
      <c r="F34" s="47">
        <v>24894</v>
      </c>
      <c r="G34" s="44"/>
      <c r="H34" s="47">
        <v>24856</v>
      </c>
      <c r="I34" s="44"/>
      <c r="J34" s="47">
        <v>25254</v>
      </c>
      <c r="K34" s="44"/>
      <c r="L34" s="47">
        <v>33845</v>
      </c>
      <c r="M34" s="44"/>
      <c r="N34" s="48">
        <v>30920</v>
      </c>
      <c r="O34" s="106">
        <f t="shared" si="0"/>
        <v>27461.333333333332</v>
      </c>
      <c r="P34" s="20"/>
    </row>
    <row r="35" spans="1:16" ht="12.75" customHeight="1">
      <c r="A35" s="304"/>
      <c r="B35" s="56" t="s">
        <v>59</v>
      </c>
      <c r="C35" s="31"/>
      <c r="D35" s="76">
        <v>40323</v>
      </c>
      <c r="E35" s="94"/>
      <c r="F35" s="48">
        <v>40992</v>
      </c>
      <c r="G35" s="49"/>
      <c r="H35" s="48">
        <v>40471</v>
      </c>
      <c r="I35" s="49"/>
      <c r="J35" s="48">
        <v>41210</v>
      </c>
      <c r="K35" s="49"/>
      <c r="L35" s="48">
        <v>90120</v>
      </c>
      <c r="M35" s="49"/>
      <c r="N35" s="48">
        <v>60782</v>
      </c>
      <c r="O35" s="107">
        <f t="shared" si="0"/>
        <v>52316.333333333336</v>
      </c>
      <c r="P35" s="20"/>
    </row>
    <row r="36" spans="1:16" ht="12.75" customHeight="1" thickBot="1">
      <c r="A36" s="305"/>
      <c r="B36" s="83" t="s">
        <v>15</v>
      </c>
      <c r="C36" s="79"/>
      <c r="D36" s="151">
        <f>D35+D34</f>
        <v>65322</v>
      </c>
      <c r="E36" s="153"/>
      <c r="F36" s="46">
        <f>F35+F34</f>
        <v>65886</v>
      </c>
      <c r="G36" s="45"/>
      <c r="H36" s="46">
        <f>H35+H34</f>
        <v>65327</v>
      </c>
      <c r="I36" s="45"/>
      <c r="J36" s="46">
        <f>J35+J34</f>
        <v>66464</v>
      </c>
      <c r="K36" s="45"/>
      <c r="L36" s="46">
        <f>L35+L34</f>
        <v>123965</v>
      </c>
      <c r="M36" s="79"/>
      <c r="N36" s="46">
        <f>N35+N34</f>
        <v>91702</v>
      </c>
      <c r="O36" s="86">
        <f>(D36+F36+H36+J36+L36+N36)/6</f>
        <v>79777.66666666667</v>
      </c>
      <c r="P36" s="20"/>
    </row>
    <row r="37" spans="1:16" ht="12.75" customHeight="1" thickBot="1">
      <c r="A37" s="303" t="s">
        <v>163</v>
      </c>
      <c r="B37" s="262" t="s">
        <v>126</v>
      </c>
      <c r="C37" s="293"/>
      <c r="D37" s="108">
        <v>9</v>
      </c>
      <c r="E37" s="285">
        <v>9</v>
      </c>
      <c r="F37" s="286"/>
      <c r="G37" s="285">
        <v>9</v>
      </c>
      <c r="H37" s="286"/>
      <c r="I37" s="285">
        <v>13</v>
      </c>
      <c r="J37" s="286"/>
      <c r="K37" s="285">
        <v>9</v>
      </c>
      <c r="L37" s="318"/>
      <c r="M37" s="319">
        <v>9</v>
      </c>
      <c r="N37" s="320"/>
      <c r="O37" s="104" t="s">
        <v>127</v>
      </c>
      <c r="P37" s="20"/>
    </row>
    <row r="38" spans="1:16" ht="12.75" customHeight="1">
      <c r="A38" s="304"/>
      <c r="B38" s="58" t="s">
        <v>7</v>
      </c>
      <c r="C38" s="50"/>
      <c r="D38" s="75">
        <v>340135</v>
      </c>
      <c r="E38" s="92"/>
      <c r="F38" s="51">
        <v>340099</v>
      </c>
      <c r="G38" s="52"/>
      <c r="H38" s="51">
        <v>331070</v>
      </c>
      <c r="I38" s="74" t="s">
        <v>289</v>
      </c>
      <c r="J38" s="51">
        <v>547754</v>
      </c>
      <c r="K38" s="89"/>
      <c r="L38" s="75">
        <v>333593</v>
      </c>
      <c r="M38" s="52"/>
      <c r="N38" s="51">
        <v>394511</v>
      </c>
      <c r="O38" s="85">
        <f>(D38+F38+H38+J38+L38+N38)/6</f>
        <v>381193.6666666667</v>
      </c>
      <c r="P38" s="20"/>
    </row>
    <row r="39" spans="1:16" ht="12.75" customHeight="1">
      <c r="A39" s="304"/>
      <c r="B39" s="55" t="s">
        <v>58</v>
      </c>
      <c r="C39" s="30"/>
      <c r="D39" s="91">
        <v>106820</v>
      </c>
      <c r="E39" s="93"/>
      <c r="F39" s="47">
        <v>106667</v>
      </c>
      <c r="G39" s="44"/>
      <c r="H39" s="47">
        <v>106702</v>
      </c>
      <c r="I39" s="44"/>
      <c r="J39" s="47">
        <v>140624</v>
      </c>
      <c r="K39" s="44"/>
      <c r="L39" s="91">
        <v>106403</v>
      </c>
      <c r="M39" s="44"/>
      <c r="N39" s="48">
        <v>128902</v>
      </c>
      <c r="O39" s="106">
        <f t="shared" si="0"/>
        <v>116019.66666666667</v>
      </c>
      <c r="P39" s="20"/>
    </row>
    <row r="40" spans="1:16" ht="12.75" customHeight="1">
      <c r="A40" s="304"/>
      <c r="B40" s="56" t="s">
        <v>59</v>
      </c>
      <c r="C40" s="31"/>
      <c r="D40" s="76">
        <v>165675</v>
      </c>
      <c r="E40" s="94"/>
      <c r="F40" s="48">
        <v>165593</v>
      </c>
      <c r="G40" s="49"/>
      <c r="H40" s="48">
        <v>159810</v>
      </c>
      <c r="I40" s="49"/>
      <c r="J40" s="48">
        <v>306050</v>
      </c>
      <c r="K40" s="49"/>
      <c r="L40" s="76">
        <v>162684</v>
      </c>
      <c r="M40" s="49"/>
      <c r="N40" s="48">
        <v>188746</v>
      </c>
      <c r="O40" s="107">
        <f t="shared" si="0"/>
        <v>191426.33333333334</v>
      </c>
      <c r="P40" s="20"/>
    </row>
    <row r="41" spans="1:16" ht="12.75" customHeight="1" thickBot="1">
      <c r="A41" s="305"/>
      <c r="B41" s="78" t="s">
        <v>15</v>
      </c>
      <c r="C41" s="79"/>
      <c r="D41" s="151">
        <f>D40+D39</f>
        <v>272495</v>
      </c>
      <c r="E41" s="154"/>
      <c r="F41" s="152">
        <f>F40+F39</f>
        <v>272260</v>
      </c>
      <c r="G41" s="79"/>
      <c r="H41" s="152">
        <f>H40+H39</f>
        <v>266512</v>
      </c>
      <c r="I41" s="79"/>
      <c r="J41" s="152">
        <f>J40+J39</f>
        <v>446674</v>
      </c>
      <c r="K41" s="79"/>
      <c r="L41" s="152">
        <f>L40+L39</f>
        <v>269087</v>
      </c>
      <c r="M41" s="79"/>
      <c r="N41" s="152">
        <f>N40+N39</f>
        <v>317648</v>
      </c>
      <c r="O41" s="86">
        <f>(D41+F41+H41+J41+L41+N41)/6</f>
        <v>307446</v>
      </c>
      <c r="P41" s="20"/>
    </row>
    <row r="42" spans="1:16" ht="12.75" customHeight="1" thickBot="1">
      <c r="A42" s="303" t="s">
        <v>176</v>
      </c>
      <c r="B42" s="306" t="s">
        <v>126</v>
      </c>
      <c r="C42" s="307"/>
      <c r="D42" s="72">
        <v>9</v>
      </c>
      <c r="E42" s="298">
        <v>9</v>
      </c>
      <c r="F42" s="299"/>
      <c r="G42" s="298">
        <v>11</v>
      </c>
      <c r="H42" s="299"/>
      <c r="I42" s="298">
        <v>9</v>
      </c>
      <c r="J42" s="299"/>
      <c r="K42" s="298">
        <v>9</v>
      </c>
      <c r="L42" s="299"/>
      <c r="M42" s="298">
        <v>13</v>
      </c>
      <c r="N42" s="299"/>
      <c r="O42" s="81" t="s">
        <v>127</v>
      </c>
      <c r="P42" s="20"/>
    </row>
    <row r="43" spans="1:16" ht="12.75" customHeight="1">
      <c r="A43" s="304"/>
      <c r="B43" s="58" t="s">
        <v>7</v>
      </c>
      <c r="C43" s="50"/>
      <c r="D43" s="75">
        <v>206304</v>
      </c>
      <c r="E43" s="92"/>
      <c r="F43" s="51">
        <v>199549</v>
      </c>
      <c r="G43" s="74" t="s">
        <v>289</v>
      </c>
      <c r="H43" s="51">
        <v>248620</v>
      </c>
      <c r="I43" s="52"/>
      <c r="J43" s="51">
        <v>198726</v>
      </c>
      <c r="K43" s="52"/>
      <c r="L43" s="51">
        <v>201797</v>
      </c>
      <c r="M43" s="74" t="s">
        <v>289</v>
      </c>
      <c r="N43" s="51">
        <v>528981</v>
      </c>
      <c r="O43" s="85">
        <f t="shared" si="0"/>
        <v>263996.1666666667</v>
      </c>
      <c r="P43" s="20"/>
    </row>
    <row r="44" spans="1:16" ht="12.75" customHeight="1">
      <c r="A44" s="304"/>
      <c r="B44" s="55" t="s">
        <v>58</v>
      </c>
      <c r="C44" s="30"/>
      <c r="D44" s="91">
        <v>55779</v>
      </c>
      <c r="E44" s="93"/>
      <c r="F44" s="47">
        <v>55229</v>
      </c>
      <c r="G44" s="44"/>
      <c r="H44" s="47">
        <v>58196</v>
      </c>
      <c r="I44" s="44"/>
      <c r="J44" s="47">
        <v>55229</v>
      </c>
      <c r="K44" s="44"/>
      <c r="L44" s="47">
        <v>56034</v>
      </c>
      <c r="M44" s="44"/>
      <c r="N44" s="48">
        <v>150343</v>
      </c>
      <c r="O44" s="88">
        <f t="shared" si="0"/>
        <v>71801.66666666667</v>
      </c>
      <c r="P44" s="21"/>
    </row>
    <row r="45" spans="1:16" ht="12.75" customHeight="1">
      <c r="A45" s="304"/>
      <c r="B45" s="56" t="s">
        <v>59</v>
      </c>
      <c r="C45" s="31"/>
      <c r="D45" s="76">
        <v>94041</v>
      </c>
      <c r="E45" s="94"/>
      <c r="F45" s="48">
        <v>89312</v>
      </c>
      <c r="G45" s="49"/>
      <c r="H45" s="48">
        <v>124410</v>
      </c>
      <c r="I45" s="49"/>
      <c r="J45" s="48">
        <v>89715</v>
      </c>
      <c r="K45" s="49"/>
      <c r="L45" s="48">
        <v>91456</v>
      </c>
      <c r="M45" s="49"/>
      <c r="N45" s="48">
        <v>270804</v>
      </c>
      <c r="O45" s="88">
        <f t="shared" si="0"/>
        <v>126623</v>
      </c>
      <c r="P45" s="20"/>
    </row>
    <row r="46" spans="1:16" ht="12.75" customHeight="1" thickBot="1">
      <c r="A46" s="305"/>
      <c r="B46" s="57" t="s">
        <v>15</v>
      </c>
      <c r="C46" s="79"/>
      <c r="D46" s="151">
        <f>D45+D44</f>
        <v>149820</v>
      </c>
      <c r="E46" s="153"/>
      <c r="F46" s="46">
        <f>F45+F44</f>
        <v>144541</v>
      </c>
      <c r="G46" s="45"/>
      <c r="H46" s="46">
        <f>H45+H44</f>
        <v>182606</v>
      </c>
      <c r="I46" s="45"/>
      <c r="J46" s="46">
        <f>J45+J44</f>
        <v>144944</v>
      </c>
      <c r="K46" s="45"/>
      <c r="L46" s="46">
        <f>L45+L44</f>
        <v>147490</v>
      </c>
      <c r="M46" s="79"/>
      <c r="N46" s="46">
        <f>N45+N44</f>
        <v>421147</v>
      </c>
      <c r="O46" s="87">
        <f t="shared" si="0"/>
        <v>198424.66666666666</v>
      </c>
      <c r="P46" s="21"/>
    </row>
    <row r="47" spans="1:16" ht="12.75" customHeight="1" thickBot="1">
      <c r="A47" s="303" t="s">
        <v>284</v>
      </c>
      <c r="B47" s="262" t="s">
        <v>126</v>
      </c>
      <c r="C47" s="263"/>
      <c r="D47" s="71" t="s">
        <v>264</v>
      </c>
      <c r="E47" s="277" t="s">
        <v>253</v>
      </c>
      <c r="F47" s="278"/>
      <c r="G47" s="277" t="s">
        <v>253</v>
      </c>
      <c r="H47" s="278"/>
      <c r="I47" s="277" t="s">
        <v>253</v>
      </c>
      <c r="J47" s="278"/>
      <c r="K47" s="277" t="s">
        <v>265</v>
      </c>
      <c r="L47" s="278"/>
      <c r="M47" s="277" t="s">
        <v>253</v>
      </c>
      <c r="N47" s="278"/>
      <c r="O47" s="73" t="s">
        <v>127</v>
      </c>
      <c r="P47" s="20"/>
    </row>
    <row r="48" spans="1:16" ht="12.75" customHeight="1">
      <c r="A48" s="304"/>
      <c r="B48" s="58" t="s">
        <v>7</v>
      </c>
      <c r="C48" s="90" t="s">
        <v>130</v>
      </c>
      <c r="D48" s="75">
        <v>121074</v>
      </c>
      <c r="E48" s="92"/>
      <c r="F48" s="75">
        <v>96438</v>
      </c>
      <c r="G48" s="52"/>
      <c r="H48" s="51">
        <v>82149</v>
      </c>
      <c r="I48" s="52"/>
      <c r="J48" s="51">
        <v>82966</v>
      </c>
      <c r="K48" s="74" t="s">
        <v>289</v>
      </c>
      <c r="L48" s="75">
        <v>87106</v>
      </c>
      <c r="M48" s="52"/>
      <c r="N48" s="51">
        <v>75689</v>
      </c>
      <c r="O48" s="85">
        <f>(D48+F48+H48+J48+L48+N48)/6</f>
        <v>90903.66666666667</v>
      </c>
      <c r="P48" s="21"/>
    </row>
    <row r="49" spans="1:16" ht="12.75" customHeight="1">
      <c r="A49" s="304"/>
      <c r="B49" s="55" t="s">
        <v>58</v>
      </c>
      <c r="C49" s="30"/>
      <c r="D49" s="91">
        <v>5770</v>
      </c>
      <c r="E49" s="93"/>
      <c r="F49" s="91">
        <v>5461</v>
      </c>
      <c r="G49" s="44"/>
      <c r="H49" s="47">
        <v>5219</v>
      </c>
      <c r="I49" s="44"/>
      <c r="J49" s="47">
        <v>5217</v>
      </c>
      <c r="K49" s="44"/>
      <c r="L49" s="91">
        <v>5439</v>
      </c>
      <c r="M49" s="44"/>
      <c r="N49" s="48">
        <v>5898</v>
      </c>
      <c r="O49" s="88">
        <f>(D49+F49+H49+J49+L49+N49)/6</f>
        <v>5500.666666666667</v>
      </c>
      <c r="P49" s="20"/>
    </row>
    <row r="50" spans="1:16" ht="12.75" customHeight="1">
      <c r="A50" s="304"/>
      <c r="B50" s="56" t="s">
        <v>59</v>
      </c>
      <c r="C50" s="31"/>
      <c r="D50" s="76">
        <v>80637</v>
      </c>
      <c r="E50" s="94"/>
      <c r="F50" s="76">
        <v>62225</v>
      </c>
      <c r="G50" s="49"/>
      <c r="H50" s="48">
        <v>52573</v>
      </c>
      <c r="I50" s="49"/>
      <c r="J50" s="48">
        <v>54483</v>
      </c>
      <c r="K50" s="49"/>
      <c r="L50" s="76">
        <v>56793</v>
      </c>
      <c r="M50" s="49"/>
      <c r="N50" s="48">
        <v>47735</v>
      </c>
      <c r="O50" s="88">
        <f>(D50+F50+H50+J50+L50+N50)/6</f>
        <v>59074.333333333336</v>
      </c>
      <c r="P50" s="21"/>
    </row>
    <row r="51" spans="1:16" ht="12.75" customHeight="1" thickBot="1">
      <c r="A51" s="305"/>
      <c r="B51" s="78" t="s">
        <v>15</v>
      </c>
      <c r="C51" s="79"/>
      <c r="D51" s="151">
        <f>D50+D49</f>
        <v>86407</v>
      </c>
      <c r="E51" s="154"/>
      <c r="F51" s="152">
        <f>F50+F49</f>
        <v>67686</v>
      </c>
      <c r="G51" s="79"/>
      <c r="H51" s="152">
        <f>H50+H49</f>
        <v>57792</v>
      </c>
      <c r="I51" s="79"/>
      <c r="J51" s="152">
        <f>J50+J49</f>
        <v>59700</v>
      </c>
      <c r="K51" s="79"/>
      <c r="L51" s="152">
        <f>L50+L49</f>
        <v>62232</v>
      </c>
      <c r="M51" s="79"/>
      <c r="N51" s="152">
        <f>N50+N49</f>
        <v>53633</v>
      </c>
      <c r="O51" s="87">
        <f>(D51+F51+H51+J51+L51+N51)/6</f>
        <v>64575</v>
      </c>
      <c r="P51" s="20"/>
    </row>
    <row r="52" spans="1:15" ht="12.75" customHeight="1" thickBot="1">
      <c r="A52" s="310" t="s">
        <v>131</v>
      </c>
      <c r="B52" s="311"/>
      <c r="C52" s="311"/>
      <c r="D52" s="311"/>
      <c r="E52" s="311"/>
      <c r="F52" s="311"/>
      <c r="G52" s="311"/>
      <c r="H52" s="311"/>
      <c r="I52" s="311"/>
      <c r="J52" s="311"/>
      <c r="K52" s="311"/>
      <c r="L52" s="311"/>
      <c r="M52" s="311"/>
      <c r="N52" s="311"/>
      <c r="O52" s="312"/>
    </row>
    <row r="53" spans="1:15" ht="12.75" customHeight="1" thickBot="1">
      <c r="A53" s="303" t="s">
        <v>141</v>
      </c>
      <c r="B53" s="262" t="s">
        <v>126</v>
      </c>
      <c r="C53" s="263"/>
      <c r="D53" s="71" t="s">
        <v>259</v>
      </c>
      <c r="E53" s="277" t="s">
        <v>260</v>
      </c>
      <c r="F53" s="278"/>
      <c r="G53" s="277" t="s">
        <v>261</v>
      </c>
      <c r="H53" s="278"/>
      <c r="I53" s="277" t="s">
        <v>262</v>
      </c>
      <c r="J53" s="278"/>
      <c r="K53" s="277" t="s">
        <v>254</v>
      </c>
      <c r="L53" s="278"/>
      <c r="M53" s="277" t="s">
        <v>263</v>
      </c>
      <c r="N53" s="278"/>
      <c r="O53" s="73" t="s">
        <v>127</v>
      </c>
    </row>
    <row r="54" spans="1:15" ht="12.75" customHeight="1">
      <c r="A54" s="313"/>
      <c r="B54" s="58" t="s">
        <v>7</v>
      </c>
      <c r="C54" s="50"/>
      <c r="D54" s="75">
        <v>141223</v>
      </c>
      <c r="E54" s="92"/>
      <c r="F54" s="51">
        <v>248699</v>
      </c>
      <c r="G54" s="52"/>
      <c r="H54" s="51">
        <v>173951</v>
      </c>
      <c r="I54" s="74" t="s">
        <v>291</v>
      </c>
      <c r="J54" s="51">
        <v>169663</v>
      </c>
      <c r="K54" s="74" t="s">
        <v>292</v>
      </c>
      <c r="L54" s="75">
        <v>381018</v>
      </c>
      <c r="M54" s="74" t="s">
        <v>293</v>
      </c>
      <c r="N54" s="75">
        <v>152758</v>
      </c>
      <c r="O54" s="85">
        <f>(D54+F54+H54+J54+L54+N54)/6</f>
        <v>211218.66666666666</v>
      </c>
    </row>
    <row r="55" spans="1:15" ht="12.75" customHeight="1">
      <c r="A55" s="313"/>
      <c r="B55" s="55" t="s">
        <v>58</v>
      </c>
      <c r="C55" s="30"/>
      <c r="D55" s="91">
        <v>71287</v>
      </c>
      <c r="E55" s="93"/>
      <c r="F55" s="47">
        <v>81163</v>
      </c>
      <c r="G55" s="44"/>
      <c r="H55" s="47">
        <v>80459</v>
      </c>
      <c r="I55" s="44"/>
      <c r="J55" s="47">
        <v>81892</v>
      </c>
      <c r="K55" s="49"/>
      <c r="L55" s="76">
        <v>150673</v>
      </c>
      <c r="M55" s="44"/>
      <c r="N55" s="76">
        <v>87110</v>
      </c>
      <c r="O55" s="88">
        <f>(D55+F55+H55+J55+L55+N55)/6</f>
        <v>92097.33333333333</v>
      </c>
    </row>
    <row r="56" spans="1:15" ht="12.75" customHeight="1">
      <c r="A56" s="313"/>
      <c r="B56" s="56" t="s">
        <v>59</v>
      </c>
      <c r="C56" s="31"/>
      <c r="D56" s="76">
        <v>47045</v>
      </c>
      <c r="E56" s="94"/>
      <c r="F56" s="48">
        <v>113549</v>
      </c>
      <c r="G56" s="49"/>
      <c r="H56" s="48">
        <v>61591</v>
      </c>
      <c r="I56" s="49"/>
      <c r="J56" s="48">
        <v>60076</v>
      </c>
      <c r="K56" s="49"/>
      <c r="L56" s="76">
        <v>170216</v>
      </c>
      <c r="M56" s="49"/>
      <c r="N56" s="76">
        <v>43889</v>
      </c>
      <c r="O56" s="88">
        <f>(D56+F56+H56+J56+L56+N56)/6</f>
        <v>82727.66666666667</v>
      </c>
    </row>
    <row r="57" spans="1:15" ht="12.75" customHeight="1" thickBot="1">
      <c r="A57" s="185"/>
      <c r="B57" s="78" t="s">
        <v>15</v>
      </c>
      <c r="C57" s="79"/>
      <c r="D57" s="151">
        <f>D56+D55</f>
        <v>118332</v>
      </c>
      <c r="E57" s="154"/>
      <c r="F57" s="152">
        <f>F56+F55</f>
        <v>194712</v>
      </c>
      <c r="G57" s="79"/>
      <c r="H57" s="152">
        <f>H56+H55</f>
        <v>142050</v>
      </c>
      <c r="I57" s="79"/>
      <c r="J57" s="152">
        <f>J56+J55</f>
        <v>141968</v>
      </c>
      <c r="K57" s="79"/>
      <c r="L57" s="152">
        <f>L56+L55</f>
        <v>320889</v>
      </c>
      <c r="M57" s="79"/>
      <c r="N57" s="152">
        <f>N56+N55</f>
        <v>130999</v>
      </c>
      <c r="O57" s="87">
        <f>(D57+F57+H57+J57+L57+N57)/6</f>
        <v>174825</v>
      </c>
    </row>
    <row r="58" spans="1:15" ht="12.75" customHeight="1" thickBot="1">
      <c r="A58" s="303" t="s">
        <v>143</v>
      </c>
      <c r="B58" s="262" t="s">
        <v>126</v>
      </c>
      <c r="C58" s="263"/>
      <c r="D58" s="71" t="s">
        <v>252</v>
      </c>
      <c r="E58" s="277" t="s">
        <v>252</v>
      </c>
      <c r="F58" s="278"/>
      <c r="G58" s="277" t="s">
        <v>252</v>
      </c>
      <c r="H58" s="278"/>
      <c r="I58" s="277" t="s">
        <v>253</v>
      </c>
      <c r="J58" s="278"/>
      <c r="K58" s="277" t="s">
        <v>254</v>
      </c>
      <c r="L58" s="278"/>
      <c r="M58" s="277" t="s">
        <v>253</v>
      </c>
      <c r="N58" s="278"/>
      <c r="O58" s="73" t="s">
        <v>127</v>
      </c>
    </row>
    <row r="59" spans="1:15" ht="12.75" customHeight="1">
      <c r="A59" s="313"/>
      <c r="B59" s="58" t="s">
        <v>7</v>
      </c>
      <c r="C59" s="50"/>
      <c r="D59" s="75">
        <v>47409</v>
      </c>
      <c r="E59" s="92"/>
      <c r="F59" s="51">
        <v>45074</v>
      </c>
      <c r="G59" s="52"/>
      <c r="H59" s="51">
        <v>49657</v>
      </c>
      <c r="I59" s="74" t="s">
        <v>291</v>
      </c>
      <c r="J59" s="51">
        <v>42796</v>
      </c>
      <c r="K59" s="74" t="s">
        <v>292</v>
      </c>
      <c r="L59" s="75">
        <v>102724</v>
      </c>
      <c r="M59" s="74" t="s">
        <v>293</v>
      </c>
      <c r="N59" s="51">
        <v>52214</v>
      </c>
      <c r="O59" s="85">
        <f>(D59+F59+H59+J59+L59+N59)/6</f>
        <v>56645.666666666664</v>
      </c>
    </row>
    <row r="60" spans="1:15" ht="12.75" customHeight="1">
      <c r="A60" s="313"/>
      <c r="B60" s="55" t="s">
        <v>58</v>
      </c>
      <c r="C60" s="30"/>
      <c r="D60" s="91">
        <v>21414</v>
      </c>
      <c r="E60" s="93"/>
      <c r="F60" s="47">
        <v>21113</v>
      </c>
      <c r="G60" s="44"/>
      <c r="H60" s="47">
        <v>22129</v>
      </c>
      <c r="I60" s="44"/>
      <c r="J60" s="47">
        <v>21675</v>
      </c>
      <c r="K60" s="49"/>
      <c r="L60" s="76">
        <v>42543</v>
      </c>
      <c r="M60" s="44"/>
      <c r="N60" s="48">
        <v>28517</v>
      </c>
      <c r="O60" s="88">
        <f>(D60+F60+H60+J60+L60+N60)/6</f>
        <v>26231.833333333332</v>
      </c>
    </row>
    <row r="61" spans="1:15" ht="12.75" customHeight="1">
      <c r="A61" s="313"/>
      <c r="B61" s="56" t="s">
        <v>59</v>
      </c>
      <c r="C61" s="31"/>
      <c r="D61" s="76">
        <v>19002</v>
      </c>
      <c r="E61" s="94"/>
      <c r="F61" s="48">
        <v>17871</v>
      </c>
      <c r="G61" s="49"/>
      <c r="H61" s="48">
        <v>18995</v>
      </c>
      <c r="I61" s="49"/>
      <c r="J61" s="48">
        <v>14007</v>
      </c>
      <c r="K61" s="49"/>
      <c r="L61" s="76">
        <v>42641</v>
      </c>
      <c r="M61" s="49"/>
      <c r="N61" s="48">
        <v>16185</v>
      </c>
      <c r="O61" s="88">
        <f>(D61+F61+H61+J61+L61+N61)/6</f>
        <v>21450.166666666668</v>
      </c>
    </row>
    <row r="62" spans="1:15" ht="12.75" customHeight="1" thickBot="1">
      <c r="A62" s="185"/>
      <c r="B62" s="78" t="s">
        <v>15</v>
      </c>
      <c r="C62" s="79"/>
      <c r="D62" s="151">
        <f>D61+D60</f>
        <v>40416</v>
      </c>
      <c r="E62" s="154"/>
      <c r="F62" s="152">
        <f>F61+F60</f>
        <v>38984</v>
      </c>
      <c r="G62" s="79"/>
      <c r="H62" s="152">
        <f>H61+H60</f>
        <v>41124</v>
      </c>
      <c r="I62" s="79"/>
      <c r="J62" s="152">
        <f>J61+J60</f>
        <v>35682</v>
      </c>
      <c r="K62" s="79"/>
      <c r="L62" s="152">
        <f>L61+L60</f>
        <v>85184</v>
      </c>
      <c r="M62" s="79"/>
      <c r="N62" s="152">
        <f>N61+N60</f>
        <v>44702</v>
      </c>
      <c r="O62" s="87">
        <f>(D62+F62+H62+J62+L62+N62)/6</f>
        <v>47682</v>
      </c>
    </row>
    <row r="63" spans="1:16" ht="12.75" customHeight="1" thickBot="1">
      <c r="A63" s="303" t="s">
        <v>146</v>
      </c>
      <c r="B63" s="262" t="s">
        <v>126</v>
      </c>
      <c r="C63" s="263"/>
      <c r="D63" s="71" t="s">
        <v>252</v>
      </c>
      <c r="E63" s="277" t="s">
        <v>252</v>
      </c>
      <c r="F63" s="278"/>
      <c r="G63" s="277" t="s">
        <v>252</v>
      </c>
      <c r="H63" s="278"/>
      <c r="I63" s="277" t="s">
        <v>253</v>
      </c>
      <c r="J63" s="278"/>
      <c r="K63" s="277" t="s">
        <v>254</v>
      </c>
      <c r="L63" s="278"/>
      <c r="M63" s="277" t="s">
        <v>253</v>
      </c>
      <c r="N63" s="278"/>
      <c r="O63" s="73" t="s">
        <v>127</v>
      </c>
      <c r="P63" s="21"/>
    </row>
    <row r="64" spans="1:16" ht="12.75" customHeight="1">
      <c r="A64" s="313"/>
      <c r="B64" s="59" t="s">
        <v>7</v>
      </c>
      <c r="C64" s="50"/>
      <c r="D64" s="75">
        <v>49375</v>
      </c>
      <c r="E64" s="92"/>
      <c r="F64" s="51">
        <v>46974</v>
      </c>
      <c r="G64" s="52"/>
      <c r="H64" s="51">
        <v>49526</v>
      </c>
      <c r="I64" s="74" t="s">
        <v>291</v>
      </c>
      <c r="J64" s="51">
        <v>48229</v>
      </c>
      <c r="K64" s="74" t="s">
        <v>292</v>
      </c>
      <c r="L64" s="75">
        <v>111972</v>
      </c>
      <c r="M64" s="74" t="s">
        <v>293</v>
      </c>
      <c r="N64" s="51">
        <v>85101</v>
      </c>
      <c r="O64" s="85">
        <f>(D64+F64+H64+J64+L64+N64)/6</f>
        <v>65196.166666666664</v>
      </c>
      <c r="P64" s="21"/>
    </row>
    <row r="65" spans="1:16" ht="12.75" customHeight="1">
      <c r="A65" s="313"/>
      <c r="B65" s="60" t="s">
        <v>58</v>
      </c>
      <c r="C65" s="30"/>
      <c r="D65" s="91">
        <v>15847</v>
      </c>
      <c r="E65" s="93"/>
      <c r="F65" s="47">
        <v>15725</v>
      </c>
      <c r="G65" s="44"/>
      <c r="H65" s="47">
        <v>15809</v>
      </c>
      <c r="I65" s="44"/>
      <c r="J65" s="47">
        <v>15997</v>
      </c>
      <c r="K65" s="49"/>
      <c r="L65" s="76">
        <v>24837</v>
      </c>
      <c r="M65" s="44"/>
      <c r="N65" s="48">
        <v>30209</v>
      </c>
      <c r="O65" s="88">
        <f>(D65+F65+H65+J65+L65+N65)/6</f>
        <v>19737.333333333332</v>
      </c>
      <c r="P65" s="20"/>
    </row>
    <row r="66" spans="1:16" ht="12.75" customHeight="1">
      <c r="A66" s="313"/>
      <c r="B66" s="61" t="s">
        <v>59</v>
      </c>
      <c r="C66" s="31"/>
      <c r="D66" s="76">
        <v>25348</v>
      </c>
      <c r="E66" s="94"/>
      <c r="F66" s="48">
        <v>23459</v>
      </c>
      <c r="G66" s="49"/>
      <c r="H66" s="48">
        <v>25007</v>
      </c>
      <c r="I66" s="49"/>
      <c r="J66" s="48">
        <v>23464</v>
      </c>
      <c r="K66" s="49"/>
      <c r="L66" s="76">
        <v>67038</v>
      </c>
      <c r="M66" s="49"/>
      <c r="N66" s="48">
        <v>41634</v>
      </c>
      <c r="O66" s="88">
        <f>(D66+F66+H66+J66+L66+N66)/6</f>
        <v>34325</v>
      </c>
      <c r="P66" s="21"/>
    </row>
    <row r="67" spans="1:16" ht="12.75" customHeight="1" thickBot="1">
      <c r="A67" s="185"/>
      <c r="B67" s="62" t="s">
        <v>15</v>
      </c>
      <c r="C67" s="79"/>
      <c r="D67" s="151">
        <f>D66+D65</f>
        <v>41195</v>
      </c>
      <c r="E67" s="153"/>
      <c r="F67" s="46">
        <f>F66+F65</f>
        <v>39184</v>
      </c>
      <c r="G67" s="45"/>
      <c r="H67" s="46">
        <f>H66+H65</f>
        <v>40816</v>
      </c>
      <c r="I67" s="45"/>
      <c r="J67" s="46">
        <f>J66+J65</f>
        <v>39461</v>
      </c>
      <c r="K67" s="45"/>
      <c r="L67" s="46">
        <f>L66+L65</f>
        <v>91875</v>
      </c>
      <c r="M67" s="79"/>
      <c r="N67" s="46">
        <f>N66+N65</f>
        <v>71843</v>
      </c>
      <c r="O67" s="87">
        <f>(D67+F67+H67+J67+L67+N67)/6</f>
        <v>54062.333333333336</v>
      </c>
      <c r="P67" s="20"/>
    </row>
    <row r="68" spans="1:15" ht="25.5" customHeight="1" thickBot="1">
      <c r="A68" s="303" t="s">
        <v>145</v>
      </c>
      <c r="B68" s="316" t="s">
        <v>126</v>
      </c>
      <c r="C68" s="317"/>
      <c r="D68" s="174" t="s">
        <v>255</v>
      </c>
      <c r="E68" s="314" t="s">
        <v>256</v>
      </c>
      <c r="F68" s="315"/>
      <c r="G68" s="314" t="s">
        <v>205</v>
      </c>
      <c r="H68" s="315"/>
      <c r="I68" s="314" t="s">
        <v>257</v>
      </c>
      <c r="J68" s="315"/>
      <c r="K68" s="314" t="s">
        <v>258</v>
      </c>
      <c r="L68" s="315"/>
      <c r="M68" s="314" t="s">
        <v>257</v>
      </c>
      <c r="N68" s="315"/>
      <c r="O68" s="73" t="s">
        <v>127</v>
      </c>
    </row>
    <row r="69" spans="1:15" ht="12.75" customHeight="1">
      <c r="A69" s="313"/>
      <c r="B69" s="58" t="s">
        <v>7</v>
      </c>
      <c r="C69" s="50"/>
      <c r="D69" s="75">
        <v>79151</v>
      </c>
      <c r="E69" s="92"/>
      <c r="F69" s="51">
        <v>78166</v>
      </c>
      <c r="G69" s="52"/>
      <c r="H69" s="51">
        <v>96400</v>
      </c>
      <c r="I69" s="74" t="s">
        <v>291</v>
      </c>
      <c r="J69" s="51">
        <v>78227</v>
      </c>
      <c r="K69" s="74" t="s">
        <v>292</v>
      </c>
      <c r="L69" s="51">
        <v>197232</v>
      </c>
      <c r="M69" s="74" t="s">
        <v>293</v>
      </c>
      <c r="N69" s="75">
        <v>74131</v>
      </c>
      <c r="O69" s="85">
        <f>(D69+F69+H69+J69+L69+N69)/6</f>
        <v>100551.16666666667</v>
      </c>
    </row>
    <row r="70" spans="1:15" ht="12.75" customHeight="1">
      <c r="A70" s="313"/>
      <c r="B70" s="55" t="s">
        <v>58</v>
      </c>
      <c r="C70" s="30"/>
      <c r="D70" s="91">
        <v>16332</v>
      </c>
      <c r="E70" s="93"/>
      <c r="F70" s="47">
        <v>16216</v>
      </c>
      <c r="G70" s="44"/>
      <c r="H70" s="47">
        <v>18521</v>
      </c>
      <c r="I70" s="44"/>
      <c r="J70" s="47">
        <v>16653</v>
      </c>
      <c r="K70" s="49"/>
      <c r="L70" s="48">
        <v>39511</v>
      </c>
      <c r="M70" s="49"/>
      <c r="N70" s="76">
        <v>22314</v>
      </c>
      <c r="O70" s="88">
        <f>(D70+F70+H70+J70+L70+N70)/6</f>
        <v>21591.166666666668</v>
      </c>
    </row>
    <row r="71" spans="1:15" ht="12.75" customHeight="1">
      <c r="A71" s="313"/>
      <c r="B71" s="56" t="s">
        <v>59</v>
      </c>
      <c r="C71" s="31"/>
      <c r="D71" s="76">
        <v>41216</v>
      </c>
      <c r="E71" s="94"/>
      <c r="F71" s="48">
        <v>40637</v>
      </c>
      <c r="G71" s="49"/>
      <c r="H71" s="48">
        <v>50389</v>
      </c>
      <c r="I71" s="49"/>
      <c r="J71" s="48">
        <v>39090</v>
      </c>
      <c r="K71" s="49"/>
      <c r="L71" s="48">
        <v>110098</v>
      </c>
      <c r="M71" s="49"/>
      <c r="N71" s="76">
        <v>33169</v>
      </c>
      <c r="O71" s="88">
        <f>(D71+F71+H71+J71+L71+N71)/6</f>
        <v>52433.166666666664</v>
      </c>
    </row>
    <row r="72" spans="1:15" ht="12.75" customHeight="1" thickBot="1">
      <c r="A72" s="185"/>
      <c r="B72" s="78" t="s">
        <v>15</v>
      </c>
      <c r="C72" s="79"/>
      <c r="D72" s="151">
        <f>D71+D70</f>
        <v>57548</v>
      </c>
      <c r="E72" s="154"/>
      <c r="F72" s="152">
        <f>F71+F70</f>
        <v>56853</v>
      </c>
      <c r="G72" s="79"/>
      <c r="H72" s="152">
        <f>H71+H70</f>
        <v>68910</v>
      </c>
      <c r="I72" s="79"/>
      <c r="J72" s="152">
        <f>J71+J70</f>
        <v>55743</v>
      </c>
      <c r="K72" s="79"/>
      <c r="L72" s="152">
        <f>L71+L70</f>
        <v>149609</v>
      </c>
      <c r="M72" s="79"/>
      <c r="N72" s="152">
        <f>N71+N70</f>
        <v>55483</v>
      </c>
      <c r="O72" s="87">
        <f>(D72+F72+H72+J72+L72+N72)/6</f>
        <v>74024.33333333333</v>
      </c>
    </row>
    <row r="73" spans="1:15" ht="12.75" customHeight="1" thickBot="1">
      <c r="A73" s="303" t="s">
        <v>142</v>
      </c>
      <c r="B73" s="262" t="s">
        <v>126</v>
      </c>
      <c r="C73" s="263"/>
      <c r="D73" s="71" t="s">
        <v>252</v>
      </c>
      <c r="E73" s="277" t="s">
        <v>252</v>
      </c>
      <c r="F73" s="278"/>
      <c r="G73" s="277" t="s">
        <v>252</v>
      </c>
      <c r="H73" s="278"/>
      <c r="I73" s="277" t="s">
        <v>253</v>
      </c>
      <c r="J73" s="278"/>
      <c r="K73" s="277" t="s">
        <v>254</v>
      </c>
      <c r="L73" s="278"/>
      <c r="M73" s="277" t="s">
        <v>253</v>
      </c>
      <c r="N73" s="278"/>
      <c r="O73" s="73" t="s">
        <v>127</v>
      </c>
    </row>
    <row r="74" spans="1:15" ht="12.75" customHeight="1">
      <c r="A74" s="313"/>
      <c r="B74" s="58" t="s">
        <v>7</v>
      </c>
      <c r="C74" s="50"/>
      <c r="D74" s="75">
        <v>55055</v>
      </c>
      <c r="E74" s="92"/>
      <c r="F74" s="51">
        <v>51598</v>
      </c>
      <c r="G74" s="52"/>
      <c r="H74" s="51">
        <v>58393</v>
      </c>
      <c r="I74" s="74" t="s">
        <v>291</v>
      </c>
      <c r="J74" s="51">
        <v>50411</v>
      </c>
      <c r="K74" s="74" t="s">
        <v>292</v>
      </c>
      <c r="L74" s="75">
        <v>128952</v>
      </c>
      <c r="M74" s="74" t="s">
        <v>293</v>
      </c>
      <c r="N74" s="75">
        <v>69010</v>
      </c>
      <c r="O74" s="85">
        <f>(D74+F74+H74+J74+L74+N74)/6</f>
        <v>68903.16666666667</v>
      </c>
    </row>
    <row r="75" spans="1:15" ht="12.75" customHeight="1">
      <c r="A75" s="313"/>
      <c r="B75" s="55" t="s">
        <v>58</v>
      </c>
      <c r="C75" s="30"/>
      <c r="D75" s="91">
        <v>25432</v>
      </c>
      <c r="E75" s="93"/>
      <c r="F75" s="47">
        <v>25584</v>
      </c>
      <c r="G75" s="44"/>
      <c r="H75" s="47">
        <v>25786</v>
      </c>
      <c r="I75" s="44"/>
      <c r="J75" s="47">
        <v>26114</v>
      </c>
      <c r="K75" s="49"/>
      <c r="L75" s="76">
        <v>54304</v>
      </c>
      <c r="M75" s="44"/>
      <c r="N75" s="76">
        <v>40473</v>
      </c>
      <c r="O75" s="88">
        <f>(D75+F75+H75+J75+L75+N75)/6</f>
        <v>32948.833333333336</v>
      </c>
    </row>
    <row r="76" spans="1:15" ht="12.75" customHeight="1">
      <c r="A76" s="313"/>
      <c r="B76" s="56" t="s">
        <v>59</v>
      </c>
      <c r="C76" s="31"/>
      <c r="D76" s="76">
        <v>21849</v>
      </c>
      <c r="E76" s="94"/>
      <c r="F76" s="48">
        <v>17952</v>
      </c>
      <c r="G76" s="49"/>
      <c r="H76" s="48">
        <v>23619</v>
      </c>
      <c r="I76" s="49"/>
      <c r="J76" s="48">
        <v>16605</v>
      </c>
      <c r="K76" s="49"/>
      <c r="L76" s="76">
        <v>63239</v>
      </c>
      <c r="M76" s="49"/>
      <c r="N76" s="76">
        <v>21315</v>
      </c>
      <c r="O76" s="88">
        <f>(D76+F76+H76+J76+L76+N76)/6</f>
        <v>27429.833333333332</v>
      </c>
    </row>
    <row r="77" spans="1:15" ht="12.75" customHeight="1" thickBot="1">
      <c r="A77" s="185"/>
      <c r="B77" s="78" t="s">
        <v>15</v>
      </c>
      <c r="C77" s="79"/>
      <c r="D77" s="151">
        <f>D76+D75</f>
        <v>47281</v>
      </c>
      <c r="E77" s="154"/>
      <c r="F77" s="152">
        <f>F76+F75</f>
        <v>43536</v>
      </c>
      <c r="G77" s="79"/>
      <c r="H77" s="152">
        <f>H76+H75</f>
        <v>49405</v>
      </c>
      <c r="I77" s="79"/>
      <c r="J77" s="152">
        <f>J76+J75</f>
        <v>42719</v>
      </c>
      <c r="K77" s="79"/>
      <c r="L77" s="152">
        <f>L76+L75</f>
        <v>117543</v>
      </c>
      <c r="M77" s="79"/>
      <c r="N77" s="152">
        <f>N76+N75</f>
        <v>61788</v>
      </c>
      <c r="O77" s="87">
        <f>(D77+F77+H77+J77+L77+N77)/6</f>
        <v>60378.666666666664</v>
      </c>
    </row>
    <row r="78" spans="1:15" ht="12.75" customHeight="1" thickBot="1">
      <c r="A78" s="303" t="s">
        <v>144</v>
      </c>
      <c r="B78" s="262" t="s">
        <v>126</v>
      </c>
      <c r="C78" s="263"/>
      <c r="D78" s="71" t="s">
        <v>252</v>
      </c>
      <c r="E78" s="277" t="s">
        <v>252</v>
      </c>
      <c r="F78" s="278"/>
      <c r="G78" s="277" t="s">
        <v>266</v>
      </c>
      <c r="H78" s="278"/>
      <c r="I78" s="277" t="s">
        <v>253</v>
      </c>
      <c r="J78" s="278"/>
      <c r="K78" s="277" t="s">
        <v>254</v>
      </c>
      <c r="L78" s="278"/>
      <c r="M78" s="277" t="s">
        <v>253</v>
      </c>
      <c r="N78" s="278"/>
      <c r="O78" s="73" t="s">
        <v>127</v>
      </c>
    </row>
    <row r="79" spans="1:15" ht="12.75" customHeight="1">
      <c r="A79" s="313"/>
      <c r="B79" s="58" t="s">
        <v>7</v>
      </c>
      <c r="C79" s="50"/>
      <c r="D79" s="75">
        <v>59799</v>
      </c>
      <c r="E79" s="92"/>
      <c r="F79" s="51">
        <v>61612</v>
      </c>
      <c r="G79" s="52"/>
      <c r="H79" s="51">
        <v>59798</v>
      </c>
      <c r="I79" s="74" t="s">
        <v>291</v>
      </c>
      <c r="J79" s="51">
        <v>56259</v>
      </c>
      <c r="K79" s="74" t="s">
        <v>292</v>
      </c>
      <c r="L79" s="75">
        <v>145797</v>
      </c>
      <c r="M79" s="74" t="s">
        <v>293</v>
      </c>
      <c r="N79" s="51">
        <v>81848</v>
      </c>
      <c r="O79" s="85">
        <f>(D79+F79+H79+J79+L79+N79)/6</f>
        <v>77518.83333333333</v>
      </c>
    </row>
    <row r="80" spans="1:15" ht="12.75" customHeight="1">
      <c r="A80" s="313"/>
      <c r="B80" s="55" t="s">
        <v>58</v>
      </c>
      <c r="C80" s="30"/>
      <c r="D80" s="91">
        <v>19227</v>
      </c>
      <c r="E80" s="93"/>
      <c r="F80" s="47">
        <v>19173</v>
      </c>
      <c r="G80" s="44"/>
      <c r="H80" s="47">
        <v>19574</v>
      </c>
      <c r="I80" s="44"/>
      <c r="J80" s="47">
        <v>19715</v>
      </c>
      <c r="K80" s="49"/>
      <c r="L80" s="76">
        <v>38167</v>
      </c>
      <c r="M80" s="44"/>
      <c r="N80" s="48">
        <v>29912</v>
      </c>
      <c r="O80" s="88">
        <f>(D80+F80+H80+J80+L80+N80)/6</f>
        <v>24294.666666666668</v>
      </c>
    </row>
    <row r="81" spans="1:15" ht="12.75" customHeight="1">
      <c r="A81" s="313"/>
      <c r="B81" s="56" t="s">
        <v>59</v>
      </c>
      <c r="C81" s="31"/>
      <c r="D81" s="76">
        <v>30509</v>
      </c>
      <c r="E81" s="94"/>
      <c r="F81" s="48">
        <v>30656</v>
      </c>
      <c r="G81" s="49"/>
      <c r="H81" s="48">
        <v>29140</v>
      </c>
      <c r="I81" s="49"/>
      <c r="J81" s="48">
        <v>25150</v>
      </c>
      <c r="K81" s="49"/>
      <c r="L81" s="76">
        <v>80797</v>
      </c>
      <c r="M81" s="49"/>
      <c r="N81" s="48">
        <v>37676</v>
      </c>
      <c r="O81" s="88">
        <f>(D81+F81+H81+J81+L81+N81)/6</f>
        <v>38988</v>
      </c>
    </row>
    <row r="82" spans="1:15" ht="12.75" customHeight="1" thickBot="1">
      <c r="A82" s="321"/>
      <c r="B82" s="78" t="s">
        <v>15</v>
      </c>
      <c r="C82" s="79"/>
      <c r="D82" s="151">
        <f>D81+D80</f>
        <v>49736</v>
      </c>
      <c r="E82" s="154"/>
      <c r="F82" s="152">
        <f>F81+F80</f>
        <v>49829</v>
      </c>
      <c r="G82" s="79"/>
      <c r="H82" s="152">
        <f>H81+H80</f>
        <v>48714</v>
      </c>
      <c r="I82" s="79"/>
      <c r="J82" s="152">
        <f>J81+J80</f>
        <v>44865</v>
      </c>
      <c r="K82" s="79"/>
      <c r="L82" s="152">
        <f>L81+L80</f>
        <v>118964</v>
      </c>
      <c r="M82" s="79"/>
      <c r="N82" s="152">
        <f>N81+N80</f>
        <v>67588</v>
      </c>
      <c r="O82" s="87">
        <f>(D82+F82+H82+J82+L82+N82)/6</f>
        <v>63282.666666666664</v>
      </c>
    </row>
    <row r="83" spans="1:15" ht="12.75" customHeight="1" thickBot="1">
      <c r="A83" s="128"/>
      <c r="B83" s="129"/>
      <c r="C83" s="130"/>
      <c r="D83" s="131"/>
      <c r="E83" s="130"/>
      <c r="F83" s="131"/>
      <c r="G83" s="130"/>
      <c r="H83" s="131"/>
      <c r="I83" s="130"/>
      <c r="J83" s="131"/>
      <c r="K83" s="130"/>
      <c r="L83" s="131"/>
      <c r="M83" s="130"/>
      <c r="N83" s="131"/>
      <c r="O83" s="132"/>
    </row>
    <row r="84" spans="1:15" ht="12.75" customHeight="1" thickBot="1">
      <c r="A84" s="267" t="s">
        <v>23</v>
      </c>
      <c r="B84" s="268"/>
      <c r="C84" s="268"/>
      <c r="D84" s="268"/>
      <c r="E84" s="268"/>
      <c r="F84" s="268"/>
      <c r="G84" s="268"/>
      <c r="H84" s="268"/>
      <c r="I84" s="268"/>
      <c r="J84" s="268"/>
      <c r="K84" s="268"/>
      <c r="L84" s="268"/>
      <c r="M84" s="268"/>
      <c r="N84" s="268"/>
      <c r="O84" s="269"/>
    </row>
    <row r="85" spans="1:15" ht="12.75" customHeight="1">
      <c r="A85" s="145" t="s">
        <v>63</v>
      </c>
      <c r="B85" s="279" t="s">
        <v>7</v>
      </c>
      <c r="C85" s="280"/>
      <c r="D85" s="281"/>
      <c r="E85" s="251" t="s">
        <v>79</v>
      </c>
      <c r="F85" s="252"/>
      <c r="G85" s="253"/>
      <c r="H85" s="257" t="s">
        <v>58</v>
      </c>
      <c r="I85" s="257"/>
      <c r="J85" s="258"/>
      <c r="K85" s="239" t="s">
        <v>59</v>
      </c>
      <c r="L85" s="240"/>
      <c r="M85" s="241"/>
      <c r="N85" s="239" t="s">
        <v>15</v>
      </c>
      <c r="O85" s="273"/>
    </row>
    <row r="86" spans="1:15" ht="12.75" customHeight="1">
      <c r="A86" s="40" t="s">
        <v>14</v>
      </c>
      <c r="B86" s="282"/>
      <c r="C86" s="283"/>
      <c r="D86" s="284"/>
      <c r="E86" s="242" t="s">
        <v>60</v>
      </c>
      <c r="F86" s="243"/>
      <c r="G86" s="244"/>
      <c r="H86" s="242" t="s">
        <v>64</v>
      </c>
      <c r="I86" s="243"/>
      <c r="J86" s="244"/>
      <c r="K86" s="242" t="s">
        <v>61</v>
      </c>
      <c r="L86" s="243"/>
      <c r="M86" s="244"/>
      <c r="N86" s="242" t="s">
        <v>116</v>
      </c>
      <c r="O86" s="274"/>
    </row>
    <row r="87" spans="1:15" ht="12.75" customHeight="1">
      <c r="A87" s="120" t="s">
        <v>65</v>
      </c>
      <c r="B87" s="245">
        <v>398537</v>
      </c>
      <c r="C87" s="246"/>
      <c r="D87" s="247"/>
      <c r="E87" s="254">
        <v>12</v>
      </c>
      <c r="F87" s="255"/>
      <c r="G87" s="256"/>
      <c r="H87" s="217">
        <v>388</v>
      </c>
      <c r="I87" s="212"/>
      <c r="J87" s="213"/>
      <c r="K87" s="217">
        <v>308742</v>
      </c>
      <c r="L87" s="212"/>
      <c r="M87" s="213"/>
      <c r="N87" s="308">
        <f>SUM(H87:M87)</f>
        <v>309130</v>
      </c>
      <c r="O87" s="309"/>
    </row>
    <row r="88" spans="1:15" ht="12.75" customHeight="1" thickBot="1">
      <c r="A88" s="127" t="s">
        <v>67</v>
      </c>
      <c r="B88" s="248"/>
      <c r="C88" s="249"/>
      <c r="D88" s="250"/>
      <c r="E88" s="208" t="s">
        <v>132</v>
      </c>
      <c r="F88" s="209"/>
      <c r="G88" s="210"/>
      <c r="H88" s="208" t="s">
        <v>132</v>
      </c>
      <c r="I88" s="209"/>
      <c r="J88" s="210"/>
      <c r="K88" s="208" t="s">
        <v>132</v>
      </c>
      <c r="L88" s="209"/>
      <c r="M88" s="210"/>
      <c r="N88" s="275">
        <v>306</v>
      </c>
      <c r="O88" s="276"/>
    </row>
    <row r="89" spans="1:15" ht="12.75" customHeight="1" thickBot="1">
      <c r="A89" s="270" t="s">
        <v>24</v>
      </c>
      <c r="B89" s="271"/>
      <c r="C89" s="271"/>
      <c r="D89" s="271"/>
      <c r="E89" s="271"/>
      <c r="F89" s="271"/>
      <c r="G89" s="271"/>
      <c r="H89" s="271"/>
      <c r="I89" s="271"/>
      <c r="J89" s="271"/>
      <c r="K89" s="271"/>
      <c r="L89" s="271"/>
      <c r="M89" s="271"/>
      <c r="N89" s="271"/>
      <c r="O89" s="272"/>
    </row>
    <row r="90" spans="1:15" ht="12.75" customHeight="1">
      <c r="A90" s="264" t="s">
        <v>25</v>
      </c>
      <c r="B90" s="265"/>
      <c r="C90" s="265"/>
      <c r="D90" s="265"/>
      <c r="E90" s="265"/>
      <c r="F90" s="265"/>
      <c r="G90" s="265"/>
      <c r="H90" s="265"/>
      <c r="I90" s="265"/>
      <c r="J90" s="265"/>
      <c r="K90" s="265"/>
      <c r="L90" s="265"/>
      <c r="M90" s="265"/>
      <c r="N90" s="265"/>
      <c r="O90" s="266"/>
    </row>
    <row r="91" spans="1:15" ht="12.75" customHeight="1">
      <c r="A91" s="211" t="s">
        <v>63</v>
      </c>
      <c r="B91" s="207"/>
      <c r="C91" s="202" t="s">
        <v>7</v>
      </c>
      <c r="D91" s="202"/>
      <c r="E91" s="202"/>
      <c r="F91" s="202"/>
      <c r="G91" s="202"/>
      <c r="H91" s="202"/>
      <c r="I91" s="202"/>
      <c r="J91" s="202" t="s">
        <v>134</v>
      </c>
      <c r="K91" s="202"/>
      <c r="L91" s="202"/>
      <c r="M91" s="202"/>
      <c r="N91" s="202"/>
      <c r="O91" s="203"/>
    </row>
    <row r="92" spans="1:15" ht="12.75" customHeight="1">
      <c r="A92" s="211" t="s">
        <v>14</v>
      </c>
      <c r="B92" s="207"/>
      <c r="C92" s="202"/>
      <c r="D92" s="202"/>
      <c r="E92" s="202"/>
      <c r="F92" s="202"/>
      <c r="G92" s="202"/>
      <c r="H92" s="202"/>
      <c r="I92" s="202"/>
      <c r="J92" s="202"/>
      <c r="K92" s="202"/>
      <c r="L92" s="202"/>
      <c r="M92" s="202"/>
      <c r="N92" s="202"/>
      <c r="O92" s="203"/>
    </row>
    <row r="93" spans="1:15" ht="12.75" customHeight="1">
      <c r="A93" s="235" t="s">
        <v>68</v>
      </c>
      <c r="B93" s="236"/>
      <c r="C93" s="232">
        <v>458728</v>
      </c>
      <c r="D93" s="232"/>
      <c r="E93" s="232"/>
      <c r="F93" s="232"/>
      <c r="G93" s="232"/>
      <c r="H93" s="232"/>
      <c r="I93" s="232"/>
      <c r="J93" s="225">
        <f>J74+J59+J79+J64+J69+J54</f>
        <v>445585</v>
      </c>
      <c r="K93" s="225"/>
      <c r="L93" s="225"/>
      <c r="M93" s="225"/>
      <c r="N93" s="225"/>
      <c r="O93" s="226"/>
    </row>
    <row r="94" spans="1:15" ht="12.75" customHeight="1">
      <c r="A94" s="228" t="s">
        <v>66</v>
      </c>
      <c r="B94" s="229"/>
      <c r="C94" s="232"/>
      <c r="D94" s="232"/>
      <c r="E94" s="232"/>
      <c r="F94" s="232"/>
      <c r="G94" s="232"/>
      <c r="H94" s="232"/>
      <c r="I94" s="232"/>
      <c r="J94" s="225"/>
      <c r="K94" s="225"/>
      <c r="L94" s="225"/>
      <c r="M94" s="225"/>
      <c r="N94" s="225"/>
      <c r="O94" s="226"/>
    </row>
    <row r="95" spans="1:15" ht="12.75" customHeight="1">
      <c r="A95" s="235" t="s">
        <v>73</v>
      </c>
      <c r="B95" s="236"/>
      <c r="C95" s="232">
        <v>528890</v>
      </c>
      <c r="D95" s="232"/>
      <c r="E95" s="232"/>
      <c r="F95" s="232"/>
      <c r="G95" s="232"/>
      <c r="H95" s="232"/>
      <c r="I95" s="232"/>
      <c r="J95" s="225">
        <f>N79+N74+N69+N64+N59+N54</f>
        <v>515062</v>
      </c>
      <c r="K95" s="225"/>
      <c r="L95" s="225"/>
      <c r="M95" s="225"/>
      <c r="N95" s="225"/>
      <c r="O95" s="226"/>
    </row>
    <row r="96" spans="1:15" ht="12.75" customHeight="1">
      <c r="A96" s="228" t="s">
        <v>66</v>
      </c>
      <c r="B96" s="229"/>
      <c r="C96" s="232"/>
      <c r="D96" s="232"/>
      <c r="E96" s="232"/>
      <c r="F96" s="232"/>
      <c r="G96" s="232"/>
      <c r="H96" s="232"/>
      <c r="I96" s="232"/>
      <c r="J96" s="225"/>
      <c r="K96" s="225"/>
      <c r="L96" s="225"/>
      <c r="M96" s="225"/>
      <c r="N96" s="225"/>
      <c r="O96" s="226"/>
    </row>
    <row r="97" spans="1:15" ht="12.75" customHeight="1">
      <c r="A97" s="235" t="s">
        <v>74</v>
      </c>
      <c r="B97" s="236"/>
      <c r="C97" s="232">
        <v>1105220</v>
      </c>
      <c r="D97" s="232"/>
      <c r="E97" s="232"/>
      <c r="F97" s="232"/>
      <c r="G97" s="232"/>
      <c r="H97" s="232"/>
      <c r="I97" s="232"/>
      <c r="J97" s="225">
        <v>1099621</v>
      </c>
      <c r="K97" s="225"/>
      <c r="L97" s="225"/>
      <c r="M97" s="225"/>
      <c r="N97" s="225"/>
      <c r="O97" s="226"/>
    </row>
    <row r="98" spans="1:15" ht="12.75" customHeight="1" thickBot="1">
      <c r="A98" s="228" t="s">
        <v>66</v>
      </c>
      <c r="B98" s="229"/>
      <c r="C98" s="232"/>
      <c r="D98" s="232"/>
      <c r="E98" s="232"/>
      <c r="F98" s="232"/>
      <c r="G98" s="232"/>
      <c r="H98" s="232"/>
      <c r="I98" s="232"/>
      <c r="J98" s="225"/>
      <c r="K98" s="225"/>
      <c r="L98" s="225"/>
      <c r="M98" s="225"/>
      <c r="N98" s="225"/>
      <c r="O98" s="226"/>
    </row>
    <row r="99" spans="1:15" ht="12.75" customHeight="1">
      <c r="A99" s="264" t="s">
        <v>182</v>
      </c>
      <c r="B99" s="265"/>
      <c r="C99" s="265"/>
      <c r="D99" s="265"/>
      <c r="E99" s="265"/>
      <c r="F99" s="265"/>
      <c r="G99" s="265"/>
      <c r="H99" s="265"/>
      <c r="I99" s="265"/>
      <c r="J99" s="265"/>
      <c r="K99" s="265"/>
      <c r="L99" s="265"/>
      <c r="M99" s="265"/>
      <c r="N99" s="265"/>
      <c r="O99" s="266"/>
    </row>
    <row r="100" spans="1:15" ht="12.75" customHeight="1">
      <c r="A100" s="235" t="s">
        <v>206</v>
      </c>
      <c r="B100" s="236"/>
      <c r="C100" s="232">
        <v>10175</v>
      </c>
      <c r="D100" s="232"/>
      <c r="E100" s="232"/>
      <c r="F100" s="232"/>
      <c r="G100" s="232"/>
      <c r="H100" s="232"/>
      <c r="I100" s="232"/>
      <c r="J100" s="225">
        <v>9951</v>
      </c>
      <c r="K100" s="225"/>
      <c r="L100" s="225"/>
      <c r="M100" s="225"/>
      <c r="N100" s="225"/>
      <c r="O100" s="226"/>
    </row>
    <row r="101" spans="1:15" ht="12.75" customHeight="1">
      <c r="A101" s="228" t="s">
        <v>178</v>
      </c>
      <c r="B101" s="229"/>
      <c r="C101" s="232"/>
      <c r="D101" s="232"/>
      <c r="E101" s="232"/>
      <c r="F101" s="232"/>
      <c r="G101" s="232"/>
      <c r="H101" s="232"/>
      <c r="I101" s="232"/>
      <c r="J101" s="225"/>
      <c r="K101" s="225"/>
      <c r="L101" s="225"/>
      <c r="M101" s="225"/>
      <c r="N101" s="225"/>
      <c r="O101" s="226"/>
    </row>
    <row r="102" spans="1:15" ht="12.75" customHeight="1">
      <c r="A102" s="235" t="s">
        <v>213</v>
      </c>
      <c r="B102" s="236"/>
      <c r="C102" s="232">
        <v>8940</v>
      </c>
      <c r="D102" s="232"/>
      <c r="E102" s="232"/>
      <c r="F102" s="232"/>
      <c r="G102" s="232"/>
      <c r="H102" s="232"/>
      <c r="I102" s="232"/>
      <c r="J102" s="225">
        <v>8699</v>
      </c>
      <c r="K102" s="225"/>
      <c r="L102" s="225"/>
      <c r="M102" s="225"/>
      <c r="N102" s="225"/>
      <c r="O102" s="226"/>
    </row>
    <row r="103" spans="1:15" ht="12.75" customHeight="1">
      <c r="A103" s="228" t="s">
        <v>178</v>
      </c>
      <c r="B103" s="229"/>
      <c r="C103" s="232"/>
      <c r="D103" s="232"/>
      <c r="E103" s="232"/>
      <c r="F103" s="232"/>
      <c r="G103" s="232"/>
      <c r="H103" s="232"/>
      <c r="I103" s="232"/>
      <c r="J103" s="225"/>
      <c r="K103" s="225"/>
      <c r="L103" s="225"/>
      <c r="M103" s="225"/>
      <c r="N103" s="225"/>
      <c r="O103" s="226"/>
    </row>
    <row r="104" spans="1:15" ht="12.75" customHeight="1">
      <c r="A104" s="235" t="s">
        <v>214</v>
      </c>
      <c r="B104" s="236"/>
      <c r="C104" s="232">
        <v>16240</v>
      </c>
      <c r="D104" s="232"/>
      <c r="E104" s="232"/>
      <c r="F104" s="232"/>
      <c r="G104" s="232"/>
      <c r="H104" s="232"/>
      <c r="I104" s="232"/>
      <c r="J104" s="225">
        <v>15830</v>
      </c>
      <c r="K104" s="225"/>
      <c r="L104" s="225"/>
      <c r="M104" s="225"/>
      <c r="N104" s="225"/>
      <c r="O104" s="226"/>
    </row>
    <row r="105" spans="1:15" ht="12.75" customHeight="1">
      <c r="A105" s="228" t="s">
        <v>178</v>
      </c>
      <c r="B105" s="229"/>
      <c r="C105" s="232"/>
      <c r="D105" s="232"/>
      <c r="E105" s="232"/>
      <c r="F105" s="232"/>
      <c r="G105" s="232"/>
      <c r="H105" s="232"/>
      <c r="I105" s="232"/>
      <c r="J105" s="225"/>
      <c r="K105" s="225"/>
      <c r="L105" s="225"/>
      <c r="M105" s="225"/>
      <c r="N105" s="225"/>
      <c r="O105" s="226"/>
    </row>
    <row r="106" spans="1:15" ht="12.75" customHeight="1">
      <c r="A106" s="235" t="s">
        <v>215</v>
      </c>
      <c r="B106" s="236"/>
      <c r="C106" s="232">
        <v>29350</v>
      </c>
      <c r="D106" s="232"/>
      <c r="E106" s="232"/>
      <c r="F106" s="232"/>
      <c r="G106" s="232"/>
      <c r="H106" s="232"/>
      <c r="I106" s="232"/>
      <c r="J106" s="225">
        <v>28674</v>
      </c>
      <c r="K106" s="225"/>
      <c r="L106" s="225"/>
      <c r="M106" s="225"/>
      <c r="N106" s="225"/>
      <c r="O106" s="226"/>
    </row>
    <row r="107" spans="1:15" ht="12.75" customHeight="1">
      <c r="A107" s="228" t="s">
        <v>178</v>
      </c>
      <c r="B107" s="229"/>
      <c r="C107" s="232"/>
      <c r="D107" s="232"/>
      <c r="E107" s="232"/>
      <c r="F107" s="232"/>
      <c r="G107" s="232"/>
      <c r="H107" s="232"/>
      <c r="I107" s="232"/>
      <c r="J107" s="225"/>
      <c r="K107" s="225"/>
      <c r="L107" s="225"/>
      <c r="M107" s="225"/>
      <c r="N107" s="225"/>
      <c r="O107" s="226"/>
    </row>
    <row r="108" spans="1:15" ht="12.75" customHeight="1">
      <c r="A108" s="235" t="s">
        <v>216</v>
      </c>
      <c r="B108" s="236"/>
      <c r="C108" s="232">
        <v>22660</v>
      </c>
      <c r="D108" s="232"/>
      <c r="E108" s="232"/>
      <c r="F108" s="232"/>
      <c r="G108" s="232"/>
      <c r="H108" s="232"/>
      <c r="I108" s="232"/>
      <c r="J108" s="225">
        <v>22116</v>
      </c>
      <c r="K108" s="225"/>
      <c r="L108" s="225"/>
      <c r="M108" s="225"/>
      <c r="N108" s="225"/>
      <c r="O108" s="226"/>
    </row>
    <row r="109" spans="1:15" ht="12.75" customHeight="1">
      <c r="A109" s="228" t="s">
        <v>178</v>
      </c>
      <c r="B109" s="229"/>
      <c r="C109" s="232"/>
      <c r="D109" s="232"/>
      <c r="E109" s="232"/>
      <c r="F109" s="232"/>
      <c r="G109" s="232"/>
      <c r="H109" s="232"/>
      <c r="I109" s="232"/>
      <c r="J109" s="225"/>
      <c r="K109" s="225"/>
      <c r="L109" s="225"/>
      <c r="M109" s="225"/>
      <c r="N109" s="225"/>
      <c r="O109" s="226"/>
    </row>
    <row r="110" spans="1:15" ht="12.75" customHeight="1">
      <c r="A110" s="235" t="s">
        <v>227</v>
      </c>
      <c r="B110" s="236"/>
      <c r="C110" s="232">
        <v>23460</v>
      </c>
      <c r="D110" s="232"/>
      <c r="E110" s="232"/>
      <c r="F110" s="232"/>
      <c r="G110" s="232"/>
      <c r="H110" s="232"/>
      <c r="I110" s="232"/>
      <c r="J110" s="225">
        <v>22909</v>
      </c>
      <c r="K110" s="225"/>
      <c r="L110" s="225"/>
      <c r="M110" s="225"/>
      <c r="N110" s="225"/>
      <c r="O110" s="226"/>
    </row>
    <row r="111" spans="1:15" ht="12.75" customHeight="1">
      <c r="A111" s="228" t="s">
        <v>178</v>
      </c>
      <c r="B111" s="229"/>
      <c r="C111" s="232"/>
      <c r="D111" s="232"/>
      <c r="E111" s="232"/>
      <c r="F111" s="232"/>
      <c r="G111" s="232"/>
      <c r="H111" s="232"/>
      <c r="I111" s="232"/>
      <c r="J111" s="225"/>
      <c r="K111" s="225"/>
      <c r="L111" s="225"/>
      <c r="M111" s="225"/>
      <c r="N111" s="225"/>
      <c r="O111" s="226"/>
    </row>
    <row r="112" spans="1:15" ht="12.75" customHeight="1">
      <c r="A112" s="235" t="s">
        <v>228</v>
      </c>
      <c r="B112" s="236"/>
      <c r="C112" s="232">
        <v>19720</v>
      </c>
      <c r="D112" s="232"/>
      <c r="E112" s="232"/>
      <c r="F112" s="232"/>
      <c r="G112" s="232"/>
      <c r="H112" s="232"/>
      <c r="I112" s="232"/>
      <c r="J112" s="225">
        <v>19247</v>
      </c>
      <c r="K112" s="225"/>
      <c r="L112" s="225"/>
      <c r="M112" s="225"/>
      <c r="N112" s="225"/>
      <c r="O112" s="226"/>
    </row>
    <row r="113" spans="1:15" ht="12.75" customHeight="1">
      <c r="A113" s="228" t="s">
        <v>178</v>
      </c>
      <c r="B113" s="229"/>
      <c r="C113" s="232"/>
      <c r="D113" s="232"/>
      <c r="E113" s="232"/>
      <c r="F113" s="232"/>
      <c r="G113" s="232"/>
      <c r="H113" s="232"/>
      <c r="I113" s="232"/>
      <c r="J113" s="225"/>
      <c r="K113" s="225"/>
      <c r="L113" s="225"/>
      <c r="M113" s="225"/>
      <c r="N113" s="225"/>
      <c r="O113" s="226"/>
    </row>
    <row r="114" spans="1:15" ht="12.75" customHeight="1">
      <c r="A114" s="235" t="s">
        <v>229</v>
      </c>
      <c r="B114" s="236"/>
      <c r="C114" s="232">
        <v>8640</v>
      </c>
      <c r="D114" s="232"/>
      <c r="E114" s="232"/>
      <c r="F114" s="232"/>
      <c r="G114" s="232"/>
      <c r="H114" s="232"/>
      <c r="I114" s="232"/>
      <c r="J114" s="225">
        <v>8424</v>
      </c>
      <c r="K114" s="225"/>
      <c r="L114" s="225"/>
      <c r="M114" s="225"/>
      <c r="N114" s="225"/>
      <c r="O114" s="226"/>
    </row>
    <row r="115" spans="1:15" ht="12.75" customHeight="1">
      <c r="A115" s="228" t="s">
        <v>178</v>
      </c>
      <c r="B115" s="229"/>
      <c r="C115" s="232"/>
      <c r="D115" s="232"/>
      <c r="E115" s="232"/>
      <c r="F115" s="232"/>
      <c r="G115" s="232"/>
      <c r="H115" s="232"/>
      <c r="I115" s="232"/>
      <c r="J115" s="225"/>
      <c r="K115" s="225"/>
      <c r="L115" s="225"/>
      <c r="M115" s="225"/>
      <c r="N115" s="225"/>
      <c r="O115" s="226"/>
    </row>
    <row r="116" spans="1:15" ht="12.75" customHeight="1">
      <c r="A116" s="235" t="s">
        <v>230</v>
      </c>
      <c r="B116" s="236"/>
      <c r="C116" s="232">
        <v>21780</v>
      </c>
      <c r="D116" s="232"/>
      <c r="E116" s="232"/>
      <c r="F116" s="232"/>
      <c r="G116" s="232"/>
      <c r="H116" s="232"/>
      <c r="I116" s="232"/>
      <c r="J116" s="225">
        <v>21246</v>
      </c>
      <c r="K116" s="225"/>
      <c r="L116" s="225"/>
      <c r="M116" s="225"/>
      <c r="N116" s="225"/>
      <c r="O116" s="226"/>
    </row>
    <row r="117" spans="1:15" ht="12.75" customHeight="1">
      <c r="A117" s="228" t="s">
        <v>178</v>
      </c>
      <c r="B117" s="229"/>
      <c r="C117" s="232"/>
      <c r="D117" s="232"/>
      <c r="E117" s="232"/>
      <c r="F117" s="232"/>
      <c r="G117" s="232"/>
      <c r="H117" s="232"/>
      <c r="I117" s="232"/>
      <c r="J117" s="225"/>
      <c r="K117" s="225"/>
      <c r="L117" s="225"/>
      <c r="M117" s="225"/>
      <c r="N117" s="225"/>
      <c r="O117" s="226"/>
    </row>
    <row r="118" spans="1:15" ht="12.75" customHeight="1">
      <c r="A118" s="235" t="s">
        <v>231</v>
      </c>
      <c r="B118" s="236"/>
      <c r="C118" s="232">
        <v>9000</v>
      </c>
      <c r="D118" s="232"/>
      <c r="E118" s="232"/>
      <c r="F118" s="232"/>
      <c r="G118" s="232"/>
      <c r="H118" s="232"/>
      <c r="I118" s="232"/>
      <c r="J118" s="225">
        <v>8796</v>
      </c>
      <c r="K118" s="225"/>
      <c r="L118" s="225"/>
      <c r="M118" s="225"/>
      <c r="N118" s="225"/>
      <c r="O118" s="226"/>
    </row>
    <row r="119" spans="1:15" ht="12.75" customHeight="1">
      <c r="A119" s="228" t="s">
        <v>178</v>
      </c>
      <c r="B119" s="229"/>
      <c r="C119" s="232"/>
      <c r="D119" s="232"/>
      <c r="E119" s="232"/>
      <c r="F119" s="232"/>
      <c r="G119" s="232"/>
      <c r="H119" s="232"/>
      <c r="I119" s="232"/>
      <c r="J119" s="225"/>
      <c r="K119" s="225"/>
      <c r="L119" s="225"/>
      <c r="M119" s="225"/>
      <c r="N119" s="225"/>
      <c r="O119" s="226"/>
    </row>
    <row r="120" spans="1:15" ht="12.75" customHeight="1">
      <c r="A120" s="235" t="s">
        <v>232</v>
      </c>
      <c r="B120" s="236"/>
      <c r="C120" s="232">
        <v>14860</v>
      </c>
      <c r="D120" s="232"/>
      <c r="E120" s="232"/>
      <c r="F120" s="232"/>
      <c r="G120" s="232"/>
      <c r="H120" s="232"/>
      <c r="I120" s="232"/>
      <c r="J120" s="225">
        <v>14498</v>
      </c>
      <c r="K120" s="225"/>
      <c r="L120" s="225"/>
      <c r="M120" s="225"/>
      <c r="N120" s="225"/>
      <c r="O120" s="226"/>
    </row>
    <row r="121" spans="1:15" ht="12.75" customHeight="1">
      <c r="A121" s="228" t="s">
        <v>178</v>
      </c>
      <c r="B121" s="229"/>
      <c r="C121" s="232"/>
      <c r="D121" s="232"/>
      <c r="E121" s="232"/>
      <c r="F121" s="232"/>
      <c r="G121" s="232"/>
      <c r="H121" s="232"/>
      <c r="I121" s="232"/>
      <c r="J121" s="225"/>
      <c r="K121" s="225"/>
      <c r="L121" s="225"/>
      <c r="M121" s="225"/>
      <c r="N121" s="225"/>
      <c r="O121" s="226"/>
    </row>
    <row r="122" spans="1:15" ht="12.75" customHeight="1">
      <c r="A122" s="230" t="s">
        <v>233</v>
      </c>
      <c r="B122" s="231"/>
      <c r="C122" s="232">
        <v>17940</v>
      </c>
      <c r="D122" s="232"/>
      <c r="E122" s="232"/>
      <c r="F122" s="232"/>
      <c r="G122" s="232"/>
      <c r="H122" s="232"/>
      <c r="I122" s="232"/>
      <c r="J122" s="225">
        <v>17509</v>
      </c>
      <c r="K122" s="225"/>
      <c r="L122" s="225"/>
      <c r="M122" s="225"/>
      <c r="N122" s="225"/>
      <c r="O122" s="226"/>
    </row>
    <row r="123" spans="1:15" ht="12.75" customHeight="1">
      <c r="A123" s="233" t="s">
        <v>178</v>
      </c>
      <c r="B123" s="234"/>
      <c r="C123" s="232"/>
      <c r="D123" s="232"/>
      <c r="E123" s="232"/>
      <c r="F123" s="232"/>
      <c r="G123" s="232"/>
      <c r="H123" s="232"/>
      <c r="I123" s="232"/>
      <c r="J123" s="225"/>
      <c r="K123" s="225"/>
      <c r="L123" s="225"/>
      <c r="M123" s="225"/>
      <c r="N123" s="225"/>
      <c r="O123" s="226"/>
    </row>
    <row r="124" spans="1:15" ht="12.75" customHeight="1">
      <c r="A124" s="230" t="s">
        <v>234</v>
      </c>
      <c r="B124" s="231"/>
      <c r="C124" s="232">
        <v>12720</v>
      </c>
      <c r="D124" s="232"/>
      <c r="E124" s="232"/>
      <c r="F124" s="232"/>
      <c r="G124" s="232"/>
      <c r="H124" s="232"/>
      <c r="I124" s="232"/>
      <c r="J124" s="225">
        <v>12391</v>
      </c>
      <c r="K124" s="225"/>
      <c r="L124" s="225"/>
      <c r="M124" s="225"/>
      <c r="N124" s="225"/>
      <c r="O124" s="226"/>
    </row>
    <row r="125" spans="1:15" ht="12.75" customHeight="1">
      <c r="A125" s="233" t="s">
        <v>178</v>
      </c>
      <c r="B125" s="234"/>
      <c r="C125" s="232"/>
      <c r="D125" s="232"/>
      <c r="E125" s="232"/>
      <c r="F125" s="232"/>
      <c r="G125" s="232"/>
      <c r="H125" s="232"/>
      <c r="I125" s="232"/>
      <c r="J125" s="225"/>
      <c r="K125" s="225"/>
      <c r="L125" s="225"/>
      <c r="M125" s="225"/>
      <c r="N125" s="225"/>
      <c r="O125" s="226"/>
    </row>
    <row r="126" spans="1:15" ht="12.75" customHeight="1">
      <c r="A126" s="230" t="s">
        <v>235</v>
      </c>
      <c r="B126" s="231"/>
      <c r="C126" s="232">
        <v>28020</v>
      </c>
      <c r="D126" s="232"/>
      <c r="E126" s="232"/>
      <c r="F126" s="232"/>
      <c r="G126" s="232"/>
      <c r="H126" s="232"/>
      <c r="I126" s="232"/>
      <c r="J126" s="225">
        <v>27351</v>
      </c>
      <c r="K126" s="225"/>
      <c r="L126" s="225"/>
      <c r="M126" s="225"/>
      <c r="N126" s="225"/>
      <c r="O126" s="226"/>
    </row>
    <row r="127" spans="1:15" ht="12.75" customHeight="1">
      <c r="A127" s="233" t="s">
        <v>178</v>
      </c>
      <c r="B127" s="234"/>
      <c r="C127" s="232"/>
      <c r="D127" s="232"/>
      <c r="E127" s="232"/>
      <c r="F127" s="232"/>
      <c r="G127" s="232"/>
      <c r="H127" s="232"/>
      <c r="I127" s="232"/>
      <c r="J127" s="225"/>
      <c r="K127" s="225"/>
      <c r="L127" s="225"/>
      <c r="M127" s="225"/>
      <c r="N127" s="225"/>
      <c r="O127" s="226"/>
    </row>
    <row r="128" spans="1:15" ht="12.75" customHeight="1">
      <c r="A128" s="200" t="s">
        <v>236</v>
      </c>
      <c r="B128" s="201"/>
      <c r="C128" s="232">
        <v>11600</v>
      </c>
      <c r="D128" s="232"/>
      <c r="E128" s="232"/>
      <c r="F128" s="232"/>
      <c r="G128" s="232"/>
      <c r="H128" s="232"/>
      <c r="I128" s="232"/>
      <c r="J128" s="225">
        <v>11285</v>
      </c>
      <c r="K128" s="225"/>
      <c r="L128" s="225"/>
      <c r="M128" s="225"/>
      <c r="N128" s="225"/>
      <c r="O128" s="226"/>
    </row>
    <row r="129" spans="1:15" ht="12.75" customHeight="1">
      <c r="A129" s="233" t="s">
        <v>178</v>
      </c>
      <c r="B129" s="234"/>
      <c r="C129" s="232"/>
      <c r="D129" s="232"/>
      <c r="E129" s="232"/>
      <c r="F129" s="232"/>
      <c r="G129" s="232"/>
      <c r="H129" s="232"/>
      <c r="I129" s="232"/>
      <c r="J129" s="225"/>
      <c r="K129" s="225"/>
      <c r="L129" s="225"/>
      <c r="M129" s="225"/>
      <c r="N129" s="225"/>
      <c r="O129" s="226"/>
    </row>
    <row r="130" spans="1:15" ht="12.75" customHeight="1">
      <c r="A130" s="230" t="s">
        <v>237</v>
      </c>
      <c r="B130" s="231"/>
      <c r="C130" s="232">
        <v>17025</v>
      </c>
      <c r="D130" s="232"/>
      <c r="E130" s="232"/>
      <c r="F130" s="232"/>
      <c r="G130" s="232"/>
      <c r="H130" s="232"/>
      <c r="I130" s="232"/>
      <c r="J130" s="225">
        <v>16614</v>
      </c>
      <c r="K130" s="225"/>
      <c r="L130" s="225"/>
      <c r="M130" s="225"/>
      <c r="N130" s="225"/>
      <c r="O130" s="226"/>
    </row>
    <row r="131" spans="1:15" ht="12.75" customHeight="1">
      <c r="A131" s="233" t="s">
        <v>178</v>
      </c>
      <c r="B131" s="234"/>
      <c r="C131" s="232"/>
      <c r="D131" s="232"/>
      <c r="E131" s="232"/>
      <c r="F131" s="232"/>
      <c r="G131" s="232"/>
      <c r="H131" s="232"/>
      <c r="I131" s="232"/>
      <c r="J131" s="225"/>
      <c r="K131" s="225"/>
      <c r="L131" s="225"/>
      <c r="M131" s="225"/>
      <c r="N131" s="225"/>
      <c r="O131" s="226"/>
    </row>
    <row r="132" spans="1:15" ht="12.75" customHeight="1">
      <c r="A132" s="196" t="s">
        <v>238</v>
      </c>
      <c r="B132" s="197"/>
      <c r="C132" s="237">
        <v>9425</v>
      </c>
      <c r="D132" s="237"/>
      <c r="E132" s="237"/>
      <c r="F132" s="237"/>
      <c r="G132" s="237"/>
      <c r="H132" s="237"/>
      <c r="I132" s="237"/>
      <c r="J132" s="204">
        <v>9192</v>
      </c>
      <c r="K132" s="204"/>
      <c r="L132" s="204"/>
      <c r="M132" s="204"/>
      <c r="N132" s="204"/>
      <c r="O132" s="205"/>
    </row>
    <row r="133" spans="1:15" ht="12.75" customHeight="1" thickBot="1">
      <c r="A133" s="198" t="s">
        <v>178</v>
      </c>
      <c r="B133" s="199"/>
      <c r="C133" s="238"/>
      <c r="D133" s="238"/>
      <c r="E133" s="238"/>
      <c r="F133" s="238"/>
      <c r="G133" s="238"/>
      <c r="H133" s="238"/>
      <c r="I133" s="238"/>
      <c r="J133" s="206"/>
      <c r="K133" s="206"/>
      <c r="L133" s="206"/>
      <c r="M133" s="206"/>
      <c r="N133" s="206"/>
      <c r="O133" s="195"/>
    </row>
    <row r="134" ht="12.75" customHeight="1"/>
    <row r="135" spans="1:7" ht="12.75">
      <c r="A135" s="126" t="s">
        <v>26</v>
      </c>
      <c r="B135" s="126"/>
      <c r="C135" s="126"/>
      <c r="D135" s="126"/>
      <c r="E135" s="126"/>
      <c r="F135" s="126"/>
      <c r="G135" s="126"/>
    </row>
    <row r="136" spans="1:7" ht="10.5" customHeight="1">
      <c r="A136" s="124" t="s">
        <v>27</v>
      </c>
      <c r="B136" s="124"/>
      <c r="C136" s="124"/>
      <c r="D136" s="124"/>
      <c r="E136" s="124"/>
      <c r="F136" s="124"/>
      <c r="G136" s="124"/>
    </row>
    <row r="137" spans="1:7" ht="5.25" customHeight="1">
      <c r="A137" s="124"/>
      <c r="B137" s="124"/>
      <c r="C137" s="124"/>
      <c r="D137" s="124"/>
      <c r="E137" s="124"/>
      <c r="F137" s="124"/>
      <c r="G137" s="124"/>
    </row>
    <row r="138" spans="1:7" ht="12.75">
      <c r="A138" s="124" t="s">
        <v>173</v>
      </c>
      <c r="B138" s="124"/>
      <c r="C138" s="124"/>
      <c r="D138" s="124"/>
      <c r="E138" s="124"/>
      <c r="F138" s="124"/>
      <c r="G138" s="124"/>
    </row>
    <row r="139" spans="1:7" ht="12.75">
      <c r="A139" s="125" t="s">
        <v>138</v>
      </c>
      <c r="B139" s="124"/>
      <c r="C139" s="124"/>
      <c r="D139" s="124"/>
      <c r="E139" s="124"/>
      <c r="F139" s="124"/>
      <c r="G139" s="124"/>
    </row>
    <row r="140" spans="1:7" ht="12.75">
      <c r="A140" s="125" t="s">
        <v>139</v>
      </c>
      <c r="B140" s="124"/>
      <c r="C140" s="124"/>
      <c r="D140" s="124"/>
      <c r="E140" s="124"/>
      <c r="F140" s="124"/>
      <c r="G140" s="124"/>
    </row>
    <row r="141" spans="1:7" ht="12.75">
      <c r="A141" s="124" t="s">
        <v>28</v>
      </c>
      <c r="B141" s="124"/>
      <c r="C141" s="124"/>
      <c r="D141" s="124"/>
      <c r="E141" s="124"/>
      <c r="F141" s="124"/>
      <c r="G141" s="124"/>
    </row>
    <row r="142" spans="1:7" ht="12.75">
      <c r="A142" s="125" t="s">
        <v>151</v>
      </c>
      <c r="B142" s="124"/>
      <c r="C142" s="124"/>
      <c r="D142" s="124"/>
      <c r="E142" s="124"/>
      <c r="F142" s="124"/>
      <c r="G142" s="124"/>
    </row>
    <row r="143" spans="1:7" ht="12.75">
      <c r="A143" s="124" t="s">
        <v>267</v>
      </c>
      <c r="B143" s="124"/>
      <c r="C143" s="124"/>
      <c r="D143" s="124"/>
      <c r="E143" s="124"/>
      <c r="F143" s="124"/>
      <c r="G143" s="124"/>
    </row>
    <row r="144" spans="1:15" ht="12.75">
      <c r="A144" s="223" t="s">
        <v>276</v>
      </c>
      <c r="B144" s="224"/>
      <c r="C144" s="224"/>
      <c r="D144" s="224"/>
      <c r="E144" s="224"/>
      <c r="F144" s="224"/>
      <c r="G144" s="224"/>
      <c r="H144" s="224"/>
      <c r="I144" s="224"/>
      <c r="J144" s="224"/>
      <c r="K144" s="224"/>
      <c r="L144" s="224"/>
      <c r="M144" s="224"/>
      <c r="N144" s="224"/>
      <c r="O144" s="224"/>
    </row>
    <row r="145" spans="1:7" ht="12.75">
      <c r="A145" s="125" t="s">
        <v>140</v>
      </c>
      <c r="B145" s="124"/>
      <c r="C145" s="124"/>
      <c r="D145" s="124"/>
      <c r="E145" s="124"/>
      <c r="F145" s="124"/>
      <c r="G145" s="124"/>
    </row>
    <row r="146" spans="1:7" ht="12.75">
      <c r="A146" s="124" t="s">
        <v>203</v>
      </c>
      <c r="B146" s="124"/>
      <c r="C146" s="124"/>
      <c r="D146" s="124"/>
      <c r="E146" s="124"/>
      <c r="F146" s="124"/>
      <c r="G146" s="124"/>
    </row>
    <row r="147" spans="1:15" ht="12.75">
      <c r="A147" s="223" t="s">
        <v>204</v>
      </c>
      <c r="B147" s="223"/>
      <c r="C147" s="223"/>
      <c r="D147" s="223"/>
      <c r="E147" s="223"/>
      <c r="F147" s="223"/>
      <c r="G147" s="223"/>
      <c r="H147" s="223"/>
      <c r="I147" s="223"/>
      <c r="J147" s="223"/>
      <c r="K147" s="223"/>
      <c r="L147" s="223"/>
      <c r="M147" s="223"/>
      <c r="N147" s="223"/>
      <c r="O147" s="223"/>
    </row>
    <row r="148" spans="1:15" ht="12.75" customHeight="1">
      <c r="A148" s="215" t="s">
        <v>150</v>
      </c>
      <c r="B148" s="215"/>
      <c r="C148" s="215"/>
      <c r="D148" s="215"/>
      <c r="E148" s="215"/>
      <c r="F148" s="215"/>
      <c r="G148" s="215"/>
      <c r="H148" s="215"/>
      <c r="I148" s="215"/>
      <c r="J148" s="215"/>
      <c r="K148" s="215"/>
      <c r="L148" s="215"/>
      <c r="M148" s="215"/>
      <c r="N148" s="215"/>
      <c r="O148" s="215"/>
    </row>
    <row r="149" spans="1:14" ht="12.75">
      <c r="A149" s="223" t="s">
        <v>153</v>
      </c>
      <c r="B149" s="223"/>
      <c r="C149" s="223"/>
      <c r="D149" s="223"/>
      <c r="E149" s="223"/>
      <c r="F149" s="223"/>
      <c r="G149" s="223"/>
      <c r="H149" s="223"/>
      <c r="I149" s="223"/>
      <c r="J149" s="223"/>
      <c r="K149" s="223"/>
      <c r="L149" s="223"/>
      <c r="M149" s="223"/>
      <c r="N149" s="223"/>
    </row>
    <row r="150" spans="1:7" ht="12.75">
      <c r="A150" s="216" t="s">
        <v>29</v>
      </c>
      <c r="B150" s="216"/>
      <c r="C150" s="216"/>
      <c r="D150" s="216"/>
      <c r="E150" s="216"/>
      <c r="F150" s="216"/>
      <c r="G150" s="216"/>
    </row>
    <row r="151" spans="1:15" s="173" customFormat="1" ht="12.75" customHeight="1">
      <c r="A151" s="227" t="s">
        <v>217</v>
      </c>
      <c r="B151" s="227"/>
      <c r="C151" s="227"/>
      <c r="D151" s="227"/>
      <c r="E151" s="227"/>
      <c r="F151" s="227"/>
      <c r="G151" s="227"/>
      <c r="H151" s="227"/>
      <c r="I151" s="227"/>
      <c r="J151" s="227"/>
      <c r="K151" s="227"/>
      <c r="L151" s="227"/>
      <c r="M151" s="227"/>
      <c r="N151" s="227"/>
      <c r="O151" s="227"/>
    </row>
    <row r="152" spans="1:15" s="173" customFormat="1" ht="12.75" customHeight="1">
      <c r="A152" s="227" t="s">
        <v>218</v>
      </c>
      <c r="B152" s="227"/>
      <c r="C152" s="227"/>
      <c r="D152" s="227"/>
      <c r="E152" s="227"/>
      <c r="F152" s="227"/>
      <c r="G152" s="227"/>
      <c r="H152" s="227"/>
      <c r="I152" s="227"/>
      <c r="J152" s="227"/>
      <c r="K152" s="227"/>
      <c r="L152" s="227"/>
      <c r="M152" s="227"/>
      <c r="N152" s="227"/>
      <c r="O152" s="227"/>
    </row>
    <row r="153" spans="1:15" s="173" customFormat="1" ht="12.75" customHeight="1">
      <c r="A153" s="227" t="s">
        <v>219</v>
      </c>
      <c r="B153" s="227"/>
      <c r="C153" s="227"/>
      <c r="D153" s="227"/>
      <c r="E153" s="227"/>
      <c r="F153" s="227"/>
      <c r="G153" s="227"/>
      <c r="H153" s="227"/>
      <c r="I153" s="227"/>
      <c r="J153" s="227"/>
      <c r="K153" s="227"/>
      <c r="L153" s="227"/>
      <c r="M153" s="227"/>
      <c r="N153" s="227"/>
      <c r="O153" s="227"/>
    </row>
    <row r="154" spans="1:15" s="173" customFormat="1" ht="12.75" customHeight="1">
      <c r="A154" s="227" t="s">
        <v>220</v>
      </c>
      <c r="B154" s="227"/>
      <c r="C154" s="227"/>
      <c r="D154" s="227"/>
      <c r="E154" s="227"/>
      <c r="F154" s="227"/>
      <c r="G154" s="227"/>
      <c r="H154" s="227"/>
      <c r="I154" s="227"/>
      <c r="J154" s="227"/>
      <c r="K154" s="227"/>
      <c r="L154" s="227"/>
      <c r="M154" s="227"/>
      <c r="N154" s="227"/>
      <c r="O154" s="227"/>
    </row>
    <row r="155" spans="1:15" ht="12.75">
      <c r="A155" s="214" t="s">
        <v>221</v>
      </c>
      <c r="B155" s="224"/>
      <c r="C155" s="224"/>
      <c r="D155" s="224"/>
      <c r="E155" s="224"/>
      <c r="F155" s="224"/>
      <c r="G155" s="224"/>
      <c r="H155" s="224"/>
      <c r="I155" s="224"/>
      <c r="J155" s="224"/>
      <c r="K155" s="224"/>
      <c r="L155" s="224"/>
      <c r="M155" s="224"/>
      <c r="N155" s="224"/>
      <c r="O155" s="224"/>
    </row>
    <row r="156" spans="1:15" ht="12.75">
      <c r="A156" s="214" t="s">
        <v>239</v>
      </c>
      <c r="B156" s="224"/>
      <c r="C156" s="224"/>
      <c r="D156" s="224"/>
      <c r="E156" s="224"/>
      <c r="F156" s="224"/>
      <c r="G156" s="224"/>
      <c r="H156" s="224"/>
      <c r="I156" s="224"/>
      <c r="J156" s="224"/>
      <c r="K156" s="224"/>
      <c r="L156" s="224"/>
      <c r="M156" s="224"/>
      <c r="N156" s="224"/>
      <c r="O156" s="224"/>
    </row>
    <row r="157" spans="1:15" s="173" customFormat="1" ht="12.75" customHeight="1">
      <c r="A157" s="214" t="s">
        <v>240</v>
      </c>
      <c r="B157" s="224"/>
      <c r="C157" s="224"/>
      <c r="D157" s="224"/>
      <c r="E157" s="224"/>
      <c r="F157" s="224"/>
      <c r="G157" s="224"/>
      <c r="H157" s="224"/>
      <c r="I157" s="224"/>
      <c r="J157" s="224"/>
      <c r="K157" s="224"/>
      <c r="L157" s="224"/>
      <c r="M157" s="224"/>
      <c r="N157" s="224"/>
      <c r="O157" s="224"/>
    </row>
    <row r="158" spans="1:15" s="173" customFormat="1" ht="12.75" customHeight="1">
      <c r="A158" s="189" t="s">
        <v>241</v>
      </c>
      <c r="B158" s="189"/>
      <c r="C158" s="189"/>
      <c r="D158" s="189"/>
      <c r="E158" s="189"/>
      <c r="F158" s="189"/>
      <c r="G158" s="189"/>
      <c r="H158" s="189"/>
      <c r="I158" s="189"/>
      <c r="J158" s="189"/>
      <c r="K158" s="189"/>
      <c r="L158" s="189"/>
      <c r="M158" s="189"/>
      <c r="N158" s="189"/>
      <c r="O158" s="189"/>
    </row>
    <row r="159" spans="1:15" s="173" customFormat="1" ht="12.75" customHeight="1">
      <c r="A159" s="227" t="s">
        <v>242</v>
      </c>
      <c r="B159" s="227"/>
      <c r="C159" s="227"/>
      <c r="D159" s="227"/>
      <c r="E159" s="227"/>
      <c r="F159" s="227"/>
      <c r="G159" s="227"/>
      <c r="H159" s="227"/>
      <c r="I159" s="227"/>
      <c r="J159" s="227"/>
      <c r="K159" s="227"/>
      <c r="L159" s="227"/>
      <c r="M159" s="227"/>
      <c r="N159" s="227"/>
      <c r="O159" s="227"/>
    </row>
    <row r="160" spans="1:15" s="173" customFormat="1" ht="12.75" customHeight="1">
      <c r="A160" s="227" t="s">
        <v>243</v>
      </c>
      <c r="B160" s="227"/>
      <c r="C160" s="227"/>
      <c r="D160" s="227"/>
      <c r="E160" s="227"/>
      <c r="F160" s="227"/>
      <c r="G160" s="227"/>
      <c r="H160" s="227"/>
      <c r="I160" s="227"/>
      <c r="J160" s="227"/>
      <c r="K160" s="227"/>
      <c r="L160" s="227"/>
      <c r="M160" s="227"/>
      <c r="N160" s="227"/>
      <c r="O160" s="227"/>
    </row>
    <row r="161" spans="1:15" s="173" customFormat="1" ht="12.75" customHeight="1">
      <c r="A161" s="227" t="s">
        <v>244</v>
      </c>
      <c r="B161" s="227"/>
      <c r="C161" s="227"/>
      <c r="D161" s="227"/>
      <c r="E161" s="227"/>
      <c r="F161" s="227"/>
      <c r="G161" s="227"/>
      <c r="H161" s="227"/>
      <c r="I161" s="227"/>
      <c r="J161" s="227"/>
      <c r="K161" s="227"/>
      <c r="L161" s="227"/>
      <c r="M161" s="227"/>
      <c r="N161" s="227"/>
      <c r="O161" s="227"/>
    </row>
    <row r="162" spans="1:15" s="173" customFormat="1" ht="13.5" customHeight="1">
      <c r="A162" s="227" t="s">
        <v>245</v>
      </c>
      <c r="B162" s="227"/>
      <c r="C162" s="227"/>
      <c r="D162" s="227"/>
      <c r="E162" s="227"/>
      <c r="F162" s="227"/>
      <c r="G162" s="227"/>
      <c r="H162" s="227"/>
      <c r="I162" s="227"/>
      <c r="J162" s="227"/>
      <c r="K162" s="227"/>
      <c r="L162" s="227"/>
      <c r="M162" s="227"/>
      <c r="N162" s="227"/>
      <c r="O162" s="227"/>
    </row>
    <row r="163" spans="1:15" s="173" customFormat="1" ht="13.5" customHeight="1">
      <c r="A163" s="227" t="s">
        <v>246</v>
      </c>
      <c r="B163" s="227"/>
      <c r="C163" s="227"/>
      <c r="D163" s="227"/>
      <c r="E163" s="227"/>
      <c r="F163" s="227"/>
      <c r="G163" s="227"/>
      <c r="H163" s="227"/>
      <c r="I163" s="227"/>
      <c r="J163" s="227"/>
      <c r="K163" s="227"/>
      <c r="L163" s="227"/>
      <c r="M163" s="227"/>
      <c r="N163" s="227"/>
      <c r="O163" s="227"/>
    </row>
    <row r="164" spans="1:15" s="173" customFormat="1" ht="12.75" customHeight="1">
      <c r="A164" s="227" t="s">
        <v>247</v>
      </c>
      <c r="B164" s="227"/>
      <c r="C164" s="227"/>
      <c r="D164" s="227"/>
      <c r="E164" s="227"/>
      <c r="F164" s="227"/>
      <c r="G164" s="227"/>
      <c r="H164" s="227"/>
      <c r="I164" s="227"/>
      <c r="J164" s="227"/>
      <c r="K164" s="227"/>
      <c r="L164" s="227"/>
      <c r="M164" s="227"/>
      <c r="N164" s="227"/>
      <c r="O164" s="227"/>
    </row>
    <row r="165" spans="1:15" s="173" customFormat="1" ht="12.75" customHeight="1">
      <c r="A165" s="227" t="s">
        <v>248</v>
      </c>
      <c r="B165" s="227"/>
      <c r="C165" s="227"/>
      <c r="D165" s="227"/>
      <c r="E165" s="227"/>
      <c r="F165" s="227"/>
      <c r="G165" s="227"/>
      <c r="H165" s="227"/>
      <c r="I165" s="227"/>
      <c r="J165" s="227"/>
      <c r="K165" s="227"/>
      <c r="L165" s="227"/>
      <c r="M165" s="227"/>
      <c r="N165" s="227"/>
      <c r="O165" s="227"/>
    </row>
    <row r="166" spans="1:15" s="173" customFormat="1" ht="12.75" customHeight="1">
      <c r="A166" s="227" t="s">
        <v>249</v>
      </c>
      <c r="B166" s="227"/>
      <c r="C166" s="227"/>
      <c r="D166" s="227"/>
      <c r="E166" s="227"/>
      <c r="F166" s="227"/>
      <c r="G166" s="227"/>
      <c r="H166" s="227"/>
      <c r="I166" s="227"/>
      <c r="J166" s="227"/>
      <c r="K166" s="227"/>
      <c r="L166" s="227"/>
      <c r="M166" s="227"/>
      <c r="N166" s="227"/>
      <c r="O166" s="227"/>
    </row>
    <row r="167" spans="1:15" ht="12.75">
      <c r="A167" s="227" t="s">
        <v>250</v>
      </c>
      <c r="B167" s="227"/>
      <c r="C167" s="227"/>
      <c r="D167" s="227"/>
      <c r="E167" s="227"/>
      <c r="F167" s="227"/>
      <c r="G167" s="227"/>
      <c r="H167" s="227"/>
      <c r="I167" s="227"/>
      <c r="J167" s="227"/>
      <c r="K167" s="227"/>
      <c r="L167" s="227"/>
      <c r="M167" s="227"/>
      <c r="N167" s="227"/>
      <c r="O167" s="227"/>
    </row>
  </sheetData>
  <mergeCells count="217">
    <mergeCell ref="A68:A71"/>
    <mergeCell ref="A73:A76"/>
    <mergeCell ref="A161:O161"/>
    <mergeCell ref="C118:I119"/>
    <mergeCell ref="J118:O119"/>
    <mergeCell ref="A119:B119"/>
    <mergeCell ref="A120:B120"/>
    <mergeCell ref="C120:I121"/>
    <mergeCell ref="J120:O121"/>
    <mergeCell ref="C108:I109"/>
    <mergeCell ref="C126:I127"/>
    <mergeCell ref="J126:O127"/>
    <mergeCell ref="A127:B127"/>
    <mergeCell ref="A160:O160"/>
    <mergeCell ref="A154:O154"/>
    <mergeCell ref="A151:O151"/>
    <mergeCell ref="A129:B129"/>
    <mergeCell ref="A147:O147"/>
    <mergeCell ref="A126:B126"/>
    <mergeCell ref="A159:O159"/>
    <mergeCell ref="A125:B125"/>
    <mergeCell ref="J106:O107"/>
    <mergeCell ref="A107:B107"/>
    <mergeCell ref="A113:B113"/>
    <mergeCell ref="A117:B117"/>
    <mergeCell ref="J108:O109"/>
    <mergeCell ref="A112:B112"/>
    <mergeCell ref="A124:B124"/>
    <mergeCell ref="J124:O125"/>
    <mergeCell ref="C112:I113"/>
    <mergeCell ref="I37:J37"/>
    <mergeCell ref="A37:A41"/>
    <mergeCell ref="B37:C37"/>
    <mergeCell ref="E37:F37"/>
    <mergeCell ref="A78:A82"/>
    <mergeCell ref="B78:C78"/>
    <mergeCell ref="E78:F78"/>
    <mergeCell ref="A95:B95"/>
    <mergeCell ref="K37:L37"/>
    <mergeCell ref="M37:N37"/>
    <mergeCell ref="I73:J73"/>
    <mergeCell ref="K73:L73"/>
    <mergeCell ref="I47:J47"/>
    <mergeCell ref="K47:L47"/>
    <mergeCell ref="I68:J68"/>
    <mergeCell ref="M73:N73"/>
    <mergeCell ref="M53:N53"/>
    <mergeCell ref="I63:J63"/>
    <mergeCell ref="A32:A36"/>
    <mergeCell ref="B32:C32"/>
    <mergeCell ref="E32:F32"/>
    <mergeCell ref="B73:C73"/>
    <mergeCell ref="B63:C63"/>
    <mergeCell ref="E63:F63"/>
    <mergeCell ref="B68:C68"/>
    <mergeCell ref="E68:F68"/>
    <mergeCell ref="E47:F47"/>
    <mergeCell ref="A63:A66"/>
    <mergeCell ref="I78:J78"/>
    <mergeCell ref="K78:L78"/>
    <mergeCell ref="M78:N78"/>
    <mergeCell ref="G78:H78"/>
    <mergeCell ref="K63:L63"/>
    <mergeCell ref="M63:N63"/>
    <mergeCell ref="G63:H63"/>
    <mergeCell ref="K68:L68"/>
    <mergeCell ref="G68:H68"/>
    <mergeCell ref="M68:N68"/>
    <mergeCell ref="G47:H47"/>
    <mergeCell ref="B58:C58"/>
    <mergeCell ref="E58:F58"/>
    <mergeCell ref="G58:H58"/>
    <mergeCell ref="B53:C53"/>
    <mergeCell ref="E53:F53"/>
    <mergeCell ref="G53:H53"/>
    <mergeCell ref="I58:J58"/>
    <mergeCell ref="K58:L58"/>
    <mergeCell ref="M58:N58"/>
    <mergeCell ref="A52:O52"/>
    <mergeCell ref="I53:J53"/>
    <mergeCell ref="K53:L53"/>
    <mergeCell ref="A53:A56"/>
    <mergeCell ref="A58:A61"/>
    <mergeCell ref="M47:N47"/>
    <mergeCell ref="A47:A51"/>
    <mergeCell ref="A99:O99"/>
    <mergeCell ref="A42:A46"/>
    <mergeCell ref="B42:C42"/>
    <mergeCell ref="K42:L42"/>
    <mergeCell ref="E42:F42"/>
    <mergeCell ref="G42:H42"/>
    <mergeCell ref="I42:J42"/>
    <mergeCell ref="N87:O87"/>
    <mergeCell ref="A27:A31"/>
    <mergeCell ref="B27:C27"/>
    <mergeCell ref="E27:F27"/>
    <mergeCell ref="G27:H27"/>
    <mergeCell ref="K22:L22"/>
    <mergeCell ref="M42:N42"/>
    <mergeCell ref="B47:C47"/>
    <mergeCell ref="M22:N22"/>
    <mergeCell ref="I27:J27"/>
    <mergeCell ref="K27:L27"/>
    <mergeCell ref="M27:N27"/>
    <mergeCell ref="I32:J32"/>
    <mergeCell ref="K32:L32"/>
    <mergeCell ref="G32:H32"/>
    <mergeCell ref="A16:O16"/>
    <mergeCell ref="A18:O18"/>
    <mergeCell ref="A19:O19"/>
    <mergeCell ref="A20:B20"/>
    <mergeCell ref="O20:O21"/>
    <mergeCell ref="A21:B21"/>
    <mergeCell ref="E22:F22"/>
    <mergeCell ref="G22:H22"/>
    <mergeCell ref="I22:J22"/>
    <mergeCell ref="C128:I129"/>
    <mergeCell ref="B85:D86"/>
    <mergeCell ref="E73:F73"/>
    <mergeCell ref="G73:H73"/>
    <mergeCell ref="G37:H37"/>
    <mergeCell ref="C116:I117"/>
    <mergeCell ref="J116:O117"/>
    <mergeCell ref="A22:A26"/>
    <mergeCell ref="B22:C22"/>
    <mergeCell ref="A90:O90"/>
    <mergeCell ref="A93:B93"/>
    <mergeCell ref="C91:I92"/>
    <mergeCell ref="A84:O84"/>
    <mergeCell ref="A89:O89"/>
    <mergeCell ref="N85:O85"/>
    <mergeCell ref="N86:O86"/>
    <mergeCell ref="N88:O88"/>
    <mergeCell ref="K85:M85"/>
    <mergeCell ref="K86:M86"/>
    <mergeCell ref="K87:M87"/>
    <mergeCell ref="B87:D88"/>
    <mergeCell ref="E85:G85"/>
    <mergeCell ref="E86:G86"/>
    <mergeCell ref="E87:G87"/>
    <mergeCell ref="E88:G88"/>
    <mergeCell ref="H85:J85"/>
    <mergeCell ref="H86:J86"/>
    <mergeCell ref="J128:O129"/>
    <mergeCell ref="A128:B128"/>
    <mergeCell ref="C93:I94"/>
    <mergeCell ref="K88:M88"/>
    <mergeCell ref="C95:I96"/>
    <mergeCell ref="J95:O96"/>
    <mergeCell ref="A96:B96"/>
    <mergeCell ref="J91:O92"/>
    <mergeCell ref="J93:O94"/>
    <mergeCell ref="A91:B91"/>
    <mergeCell ref="A164:O164"/>
    <mergeCell ref="A156:O156"/>
    <mergeCell ref="A162:O162"/>
    <mergeCell ref="H87:J87"/>
    <mergeCell ref="H88:J88"/>
    <mergeCell ref="A92:B92"/>
    <mergeCell ref="J132:O133"/>
    <mergeCell ref="A132:B132"/>
    <mergeCell ref="A133:B133"/>
    <mergeCell ref="A94:B94"/>
    <mergeCell ref="J102:O103"/>
    <mergeCell ref="A157:O157"/>
    <mergeCell ref="A148:O148"/>
    <mergeCell ref="A150:G150"/>
    <mergeCell ref="A149:N149"/>
    <mergeCell ref="A121:B121"/>
    <mergeCell ref="A106:B106"/>
    <mergeCell ref="C106:I107"/>
    <mergeCell ref="A108:B108"/>
    <mergeCell ref="A155:O155"/>
    <mergeCell ref="J114:O115"/>
    <mergeCell ref="J112:O113"/>
    <mergeCell ref="A97:B97"/>
    <mergeCell ref="C97:I98"/>
    <mergeCell ref="J97:O98"/>
    <mergeCell ref="A100:B100"/>
    <mergeCell ref="A98:B98"/>
    <mergeCell ref="J100:O101"/>
    <mergeCell ref="C100:I101"/>
    <mergeCell ref="A101:B101"/>
    <mergeCell ref="A110:B110"/>
    <mergeCell ref="C110:I111"/>
    <mergeCell ref="J104:O105"/>
    <mergeCell ref="A105:B105"/>
    <mergeCell ref="A167:O167"/>
    <mergeCell ref="J130:O131"/>
    <mergeCell ref="A131:B131"/>
    <mergeCell ref="A152:O152"/>
    <mergeCell ref="A153:O153"/>
    <mergeCell ref="C132:I133"/>
    <mergeCell ref="A130:B130"/>
    <mergeCell ref="C130:I131"/>
    <mergeCell ref="A165:O165"/>
    <mergeCell ref="A163:O163"/>
    <mergeCell ref="C122:I123"/>
    <mergeCell ref="A102:B102"/>
    <mergeCell ref="C102:I103"/>
    <mergeCell ref="A103:B103"/>
    <mergeCell ref="A104:B104"/>
    <mergeCell ref="C104:I105"/>
    <mergeCell ref="A115:B115"/>
    <mergeCell ref="A116:B116"/>
    <mergeCell ref="A109:B109"/>
    <mergeCell ref="A118:B118"/>
    <mergeCell ref="A144:O144"/>
    <mergeCell ref="J122:O123"/>
    <mergeCell ref="A166:O166"/>
    <mergeCell ref="J110:O111"/>
    <mergeCell ref="A111:B111"/>
    <mergeCell ref="A122:B122"/>
    <mergeCell ref="C124:I125"/>
    <mergeCell ref="A123:B123"/>
    <mergeCell ref="A114:B114"/>
    <mergeCell ref="C114:I115"/>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5" r:id="rId4"/>
  <rowBreaks count="2" manualBreakCount="2">
    <brk id="62" max="14" man="1"/>
    <brk id="133" max="14" man="1"/>
  </rowBreaks>
  <drawing r:id="rId3"/>
  <legacyDrawing r:id="rId2"/>
  <oleObjects>
    <oleObject progId="Word.Document.8" shapeId="113400" r:id="rId1"/>
  </oleObjects>
</worksheet>
</file>

<file path=xl/worksheets/sheet2.xml><?xml version="1.0" encoding="utf-8"?>
<worksheet xmlns="http://schemas.openxmlformats.org/spreadsheetml/2006/main" xmlns:r="http://schemas.openxmlformats.org/officeDocument/2006/relationships">
  <dimension ref="A2:P298"/>
  <sheetViews>
    <sheetView showGridLines="0" tabSelected="1" view="pageBreakPreview" zoomScaleSheetLayoutView="100" workbookViewId="0" topLeftCell="B40">
      <selection activeCell="F59" sqref="F59"/>
    </sheetView>
  </sheetViews>
  <sheetFormatPr defaultColWidth="9.00390625" defaultRowHeight="12.75"/>
  <cols>
    <col min="1" max="1" width="31.625" style="32" bestFit="1" customWidth="1"/>
    <col min="2" max="6" width="12.25390625" style="1" customWidth="1"/>
    <col min="7" max="7" width="12.25390625" style="1" hidden="1" customWidth="1"/>
    <col min="8" max="9" width="9.125" style="1" customWidth="1"/>
    <col min="10" max="10" width="9.00390625" style="1" customWidth="1"/>
    <col min="11" max="16384" width="9.125" style="1" customWidth="1"/>
  </cols>
  <sheetData>
    <row r="1" ht="13.5" thickBot="1"/>
    <row r="2" spans="1:16" ht="16.5" thickBot="1">
      <c r="A2" s="384" t="s">
        <v>279</v>
      </c>
      <c r="B2" s="385"/>
      <c r="C2" s="385"/>
      <c r="D2" s="385"/>
      <c r="E2" s="385"/>
      <c r="F2" s="385"/>
      <c r="G2" s="386"/>
      <c r="H2" s="36"/>
      <c r="I2" s="15"/>
      <c r="J2" s="6"/>
      <c r="K2" s="5"/>
      <c r="L2" s="6"/>
      <c r="M2" s="5"/>
      <c r="N2" s="4"/>
      <c r="O2" s="4"/>
      <c r="P2" s="5"/>
    </row>
    <row r="3" spans="1:8" ht="15" customHeight="1" thickBot="1">
      <c r="A3" s="391" t="s">
        <v>22</v>
      </c>
      <c r="B3" s="392"/>
      <c r="C3" s="392"/>
      <c r="D3" s="392"/>
      <c r="E3" s="392"/>
      <c r="F3" s="393"/>
      <c r="G3" s="133"/>
      <c r="H3" s="33"/>
    </row>
    <row r="4" spans="1:8" ht="15" customHeight="1">
      <c r="A4" s="145" t="s">
        <v>63</v>
      </c>
      <c r="B4" s="387" t="s">
        <v>7</v>
      </c>
      <c r="C4" s="165" t="s">
        <v>79</v>
      </c>
      <c r="D4" s="166" t="s">
        <v>58</v>
      </c>
      <c r="E4" s="167" t="s">
        <v>59</v>
      </c>
      <c r="F4" s="168" t="s">
        <v>15</v>
      </c>
      <c r="G4" s="136"/>
      <c r="H4" s="33"/>
    </row>
    <row r="5" spans="1:8" ht="15" customHeight="1">
      <c r="A5" s="40" t="s">
        <v>14</v>
      </c>
      <c r="B5" s="388"/>
      <c r="C5" s="169" t="s">
        <v>60</v>
      </c>
      <c r="D5" s="170" t="s">
        <v>64</v>
      </c>
      <c r="E5" s="170" t="s">
        <v>61</v>
      </c>
      <c r="F5" s="171" t="s">
        <v>116</v>
      </c>
      <c r="G5" s="137"/>
      <c r="H5" s="33"/>
    </row>
    <row r="6" spans="1:8" ht="15" customHeight="1">
      <c r="A6" s="111" t="s">
        <v>69</v>
      </c>
      <c r="B6" s="326">
        <v>31926</v>
      </c>
      <c r="C6" s="98">
        <v>9</v>
      </c>
      <c r="D6" s="99">
        <v>2249</v>
      </c>
      <c r="E6" s="99">
        <v>25231</v>
      </c>
      <c r="F6" s="100">
        <f>SUM(D6:E6)</f>
        <v>27480</v>
      </c>
      <c r="G6" s="370"/>
      <c r="H6" s="33"/>
    </row>
    <row r="7" spans="1:8" ht="15" customHeight="1">
      <c r="A7" s="115" t="s">
        <v>72</v>
      </c>
      <c r="B7" s="330"/>
      <c r="C7" s="96" t="s">
        <v>132</v>
      </c>
      <c r="D7" s="96" t="s">
        <v>132</v>
      </c>
      <c r="E7" s="96" t="s">
        <v>132</v>
      </c>
      <c r="F7" s="97" t="s">
        <v>132</v>
      </c>
      <c r="G7" s="370"/>
      <c r="H7" s="33"/>
    </row>
    <row r="8" spans="1:8" ht="15" customHeight="1">
      <c r="A8" s="111" t="s">
        <v>70</v>
      </c>
      <c r="B8" s="326">
        <v>7787</v>
      </c>
      <c r="C8" s="98">
        <v>7.9</v>
      </c>
      <c r="D8" s="99">
        <v>225</v>
      </c>
      <c r="E8" s="99">
        <v>4038</v>
      </c>
      <c r="F8" s="100">
        <f>SUM(D8:E8)</f>
        <v>4263</v>
      </c>
      <c r="G8" s="370"/>
      <c r="H8" s="33"/>
    </row>
    <row r="9" spans="1:8" ht="15" customHeight="1">
      <c r="A9" s="116" t="s">
        <v>71</v>
      </c>
      <c r="B9" s="330"/>
      <c r="C9" s="96" t="s">
        <v>132</v>
      </c>
      <c r="D9" s="96" t="s">
        <v>132</v>
      </c>
      <c r="E9" s="96" t="s">
        <v>132</v>
      </c>
      <c r="F9" s="97" t="s">
        <v>132</v>
      </c>
      <c r="G9" s="370"/>
      <c r="H9" s="33"/>
    </row>
    <row r="10" spans="1:8" ht="15" customHeight="1">
      <c r="A10" s="367" t="s">
        <v>50</v>
      </c>
      <c r="B10" s="368"/>
      <c r="C10" s="368"/>
      <c r="D10" s="368"/>
      <c r="E10" s="368"/>
      <c r="F10" s="377"/>
      <c r="G10" s="133"/>
      <c r="H10" s="33"/>
    </row>
    <row r="11" spans="1:8" ht="15" customHeight="1">
      <c r="A11" s="112" t="s">
        <v>75</v>
      </c>
      <c r="B11" s="374">
        <v>89664</v>
      </c>
      <c r="C11" s="98">
        <v>30</v>
      </c>
      <c r="D11" s="102">
        <v>13875</v>
      </c>
      <c r="E11" s="102">
        <v>46049</v>
      </c>
      <c r="F11" s="100">
        <f>SUM(D11:E11)</f>
        <v>59924</v>
      </c>
      <c r="G11" s="133"/>
      <c r="H11" s="33"/>
    </row>
    <row r="12" spans="1:8" ht="15" customHeight="1">
      <c r="A12" s="115" t="s">
        <v>76</v>
      </c>
      <c r="B12" s="374"/>
      <c r="C12" s="96" t="s">
        <v>132</v>
      </c>
      <c r="D12" s="96" t="s">
        <v>132</v>
      </c>
      <c r="E12" s="96" t="s">
        <v>132</v>
      </c>
      <c r="F12" s="101">
        <v>205</v>
      </c>
      <c r="G12" s="133"/>
      <c r="H12" s="33"/>
    </row>
    <row r="13" spans="1:8" ht="15" customHeight="1">
      <c r="A13" s="112" t="s">
        <v>287</v>
      </c>
      <c r="B13" s="374">
        <v>24176</v>
      </c>
      <c r="C13" s="98">
        <v>20</v>
      </c>
      <c r="D13" s="102">
        <v>4292</v>
      </c>
      <c r="E13" s="102">
        <v>12557</v>
      </c>
      <c r="F13" s="100">
        <f>SUM(D13:E13)</f>
        <v>16849</v>
      </c>
      <c r="G13" s="389"/>
      <c r="H13" s="33"/>
    </row>
    <row r="14" spans="1:8" ht="15" customHeight="1" thickBot="1">
      <c r="A14" s="117" t="s">
        <v>288</v>
      </c>
      <c r="B14" s="375"/>
      <c r="C14" s="109" t="s">
        <v>132</v>
      </c>
      <c r="D14" s="109" t="s">
        <v>132</v>
      </c>
      <c r="E14" s="109" t="s">
        <v>132</v>
      </c>
      <c r="F14" s="110">
        <v>384</v>
      </c>
      <c r="G14" s="390"/>
      <c r="H14" s="33"/>
    </row>
    <row r="15" spans="1:8" ht="15" customHeight="1">
      <c r="A15" s="178"/>
      <c r="B15" s="175"/>
      <c r="C15" s="179"/>
      <c r="D15" s="179"/>
      <c r="E15" s="179"/>
      <c r="F15" s="148"/>
      <c r="G15" s="138"/>
      <c r="H15" s="33"/>
    </row>
    <row r="16" spans="1:8" ht="15" customHeight="1" thickBot="1">
      <c r="A16" s="180"/>
      <c r="B16" s="176"/>
      <c r="C16" s="177"/>
      <c r="D16" s="177"/>
      <c r="E16" s="177"/>
      <c r="F16" s="181"/>
      <c r="G16" s="138"/>
      <c r="H16" s="33"/>
    </row>
    <row r="17" spans="1:8" ht="18" customHeight="1" thickBot="1">
      <c r="A17" s="381" t="s">
        <v>30</v>
      </c>
      <c r="B17" s="382"/>
      <c r="C17" s="382"/>
      <c r="D17" s="382"/>
      <c r="E17" s="382"/>
      <c r="F17" s="383"/>
      <c r="G17" s="139"/>
      <c r="H17" s="33"/>
    </row>
    <row r="18" spans="1:8" ht="15" customHeight="1">
      <c r="A18" s="378" t="s">
        <v>152</v>
      </c>
      <c r="B18" s="379"/>
      <c r="C18" s="379"/>
      <c r="D18" s="379"/>
      <c r="E18" s="379"/>
      <c r="F18" s="380"/>
      <c r="G18" s="138"/>
      <c r="H18" s="33"/>
    </row>
    <row r="19" spans="1:8" ht="12.75" customHeight="1">
      <c r="A19" s="371" t="s">
        <v>31</v>
      </c>
      <c r="B19" s="372"/>
      <c r="C19" s="372"/>
      <c r="D19" s="372"/>
      <c r="E19" s="372"/>
      <c r="F19" s="373"/>
      <c r="G19" s="140"/>
      <c r="H19" s="33"/>
    </row>
    <row r="20" spans="1:8" ht="12.75" customHeight="1">
      <c r="A20" s="123" t="s">
        <v>63</v>
      </c>
      <c r="B20" s="202" t="s">
        <v>7</v>
      </c>
      <c r="C20" s="122" t="s">
        <v>79</v>
      </c>
      <c r="D20" s="38" t="s">
        <v>58</v>
      </c>
      <c r="E20" s="38" t="s">
        <v>59</v>
      </c>
      <c r="F20" s="121" t="s">
        <v>15</v>
      </c>
      <c r="G20" s="136"/>
      <c r="H20" s="33"/>
    </row>
    <row r="21" spans="1:8" ht="12.75" customHeight="1">
      <c r="A21" s="123" t="s">
        <v>14</v>
      </c>
      <c r="B21" s="202"/>
      <c r="C21" s="38" t="s">
        <v>60</v>
      </c>
      <c r="D21" s="38" t="s">
        <v>64</v>
      </c>
      <c r="E21" s="38" t="s">
        <v>61</v>
      </c>
      <c r="F21" s="121" t="s">
        <v>116</v>
      </c>
      <c r="G21" s="137"/>
      <c r="H21" s="33"/>
    </row>
    <row r="22" spans="1:8" ht="12.75" customHeight="1">
      <c r="A22" s="112" t="s">
        <v>77</v>
      </c>
      <c r="B22" s="374">
        <v>54845</v>
      </c>
      <c r="C22" s="98">
        <v>28</v>
      </c>
      <c r="D22" s="102">
        <v>8242</v>
      </c>
      <c r="E22" s="102">
        <v>30117</v>
      </c>
      <c r="F22" s="100">
        <f>SUM(D22:E22)</f>
        <v>38359</v>
      </c>
      <c r="G22" s="370"/>
      <c r="H22" s="33"/>
    </row>
    <row r="23" spans="1:8" ht="12.75" customHeight="1">
      <c r="A23" s="118" t="s">
        <v>78</v>
      </c>
      <c r="B23" s="374"/>
      <c r="C23" s="96" t="s">
        <v>132</v>
      </c>
      <c r="D23" s="96" t="s">
        <v>132</v>
      </c>
      <c r="E23" s="96" t="s">
        <v>132</v>
      </c>
      <c r="F23" s="101">
        <v>4741</v>
      </c>
      <c r="G23" s="370"/>
      <c r="H23" s="33"/>
    </row>
    <row r="24" spans="1:8" ht="12.75" customHeight="1">
      <c r="A24" s="112" t="s">
        <v>164</v>
      </c>
      <c r="B24" s="366" t="s">
        <v>132</v>
      </c>
      <c r="C24" s="96">
        <v>99</v>
      </c>
      <c r="D24" s="99">
        <v>5589</v>
      </c>
      <c r="E24" s="99">
        <v>47852</v>
      </c>
      <c r="F24" s="100">
        <f>SUM(D24:E24)</f>
        <v>53441</v>
      </c>
      <c r="G24" s="39"/>
      <c r="H24" s="33"/>
    </row>
    <row r="25" spans="1:8" ht="12.75" customHeight="1">
      <c r="A25" s="118" t="s">
        <v>165</v>
      </c>
      <c r="B25" s="366"/>
      <c r="C25" s="99" t="s">
        <v>132</v>
      </c>
      <c r="D25" s="99" t="s">
        <v>132</v>
      </c>
      <c r="E25" s="99" t="s">
        <v>132</v>
      </c>
      <c r="F25" s="101">
        <v>7899</v>
      </c>
      <c r="G25" s="39"/>
      <c r="H25" s="33"/>
    </row>
    <row r="26" spans="1:8" ht="12.75" customHeight="1">
      <c r="A26" s="112" t="s">
        <v>190</v>
      </c>
      <c r="B26" s="326">
        <v>39937</v>
      </c>
      <c r="C26" s="96">
        <v>27</v>
      </c>
      <c r="D26" s="99">
        <v>1224</v>
      </c>
      <c r="E26" s="99">
        <v>20171</v>
      </c>
      <c r="F26" s="100">
        <f>SUM(D26:E26)</f>
        <v>21395</v>
      </c>
      <c r="G26" s="370"/>
      <c r="H26" s="33"/>
    </row>
    <row r="27" spans="1:8" ht="12.75" customHeight="1" thickBot="1">
      <c r="A27" s="118" t="s">
        <v>191</v>
      </c>
      <c r="B27" s="331"/>
      <c r="C27" s="172" t="s">
        <v>149</v>
      </c>
      <c r="D27" s="172" t="s">
        <v>149</v>
      </c>
      <c r="E27" s="172" t="s">
        <v>149</v>
      </c>
      <c r="F27" s="144" t="s">
        <v>149</v>
      </c>
      <c r="G27" s="376"/>
      <c r="H27" s="33"/>
    </row>
    <row r="28" spans="1:8" ht="12.75" customHeight="1">
      <c r="A28" s="111" t="s">
        <v>194</v>
      </c>
      <c r="B28" s="366" t="s">
        <v>132</v>
      </c>
      <c r="C28" s="96">
        <v>69</v>
      </c>
      <c r="D28" s="99">
        <v>27022</v>
      </c>
      <c r="E28" s="99">
        <v>7907</v>
      </c>
      <c r="F28" s="100">
        <f>SUM(D28:E28)</f>
        <v>34929</v>
      </c>
      <c r="G28" s="41"/>
      <c r="H28" s="33"/>
    </row>
    <row r="29" spans="1:8" ht="12.75" customHeight="1">
      <c r="A29" s="182" t="s">
        <v>156</v>
      </c>
      <c r="B29" s="366"/>
      <c r="C29" s="99" t="s">
        <v>132</v>
      </c>
      <c r="D29" s="99" t="s">
        <v>132</v>
      </c>
      <c r="E29" s="99" t="s">
        <v>132</v>
      </c>
      <c r="F29" s="101">
        <v>1198</v>
      </c>
      <c r="G29" s="41"/>
      <c r="H29" s="33"/>
    </row>
    <row r="30" spans="1:8" ht="12.75" customHeight="1">
      <c r="A30" s="111" t="s">
        <v>195</v>
      </c>
      <c r="B30" s="364" t="s">
        <v>132</v>
      </c>
      <c r="C30" s="163">
        <v>39</v>
      </c>
      <c r="D30" s="134">
        <v>4719</v>
      </c>
      <c r="E30" s="134">
        <v>4954</v>
      </c>
      <c r="F30" s="135">
        <f>SUM(D30:E30)</f>
        <v>9673</v>
      </c>
      <c r="G30" s="41"/>
      <c r="H30" s="33"/>
    </row>
    <row r="31" spans="1:8" ht="12.75" customHeight="1">
      <c r="A31" s="182" t="s">
        <v>156</v>
      </c>
      <c r="B31" s="366"/>
      <c r="C31" s="99" t="s">
        <v>132</v>
      </c>
      <c r="D31" s="99" t="s">
        <v>132</v>
      </c>
      <c r="E31" s="99" t="s">
        <v>132</v>
      </c>
      <c r="F31" s="101">
        <v>368</v>
      </c>
      <c r="G31" s="41"/>
      <c r="H31" s="33"/>
    </row>
    <row r="32" spans="1:8" ht="12.75" customHeight="1">
      <c r="A32" s="111" t="s">
        <v>196</v>
      </c>
      <c r="B32" s="364" t="s">
        <v>132</v>
      </c>
      <c r="C32" s="163" t="s">
        <v>149</v>
      </c>
      <c r="D32" s="134" t="s">
        <v>149</v>
      </c>
      <c r="E32" s="134" t="s">
        <v>149</v>
      </c>
      <c r="F32" s="135">
        <f>F28+F30</f>
        <v>44602</v>
      </c>
      <c r="G32" s="41"/>
      <c r="H32" s="33"/>
    </row>
    <row r="33" spans="1:8" ht="12.75" customHeight="1">
      <c r="A33" s="182" t="s">
        <v>156</v>
      </c>
      <c r="B33" s="366"/>
      <c r="C33" s="99" t="s">
        <v>132</v>
      </c>
      <c r="D33" s="99" t="s">
        <v>132</v>
      </c>
      <c r="E33" s="99" t="s">
        <v>132</v>
      </c>
      <c r="F33" s="101">
        <f>F29+F31</f>
        <v>1566</v>
      </c>
      <c r="G33" s="41"/>
      <c r="H33" s="33"/>
    </row>
    <row r="34" spans="1:8" ht="12.75" customHeight="1">
      <c r="A34" s="112" t="s">
        <v>166</v>
      </c>
      <c r="B34" s="364" t="s">
        <v>132</v>
      </c>
      <c r="C34" s="163">
        <v>54</v>
      </c>
      <c r="D34" s="134">
        <v>6060</v>
      </c>
      <c r="E34" s="134">
        <v>69059</v>
      </c>
      <c r="F34" s="135">
        <f>SUM(D34:E34)</f>
        <v>75119</v>
      </c>
      <c r="G34" s="39"/>
      <c r="H34" s="33"/>
    </row>
    <row r="35" spans="1:8" ht="12.75" customHeight="1">
      <c r="A35" s="118" t="s">
        <v>165</v>
      </c>
      <c r="B35" s="366"/>
      <c r="C35" s="99" t="s">
        <v>132</v>
      </c>
      <c r="D35" s="99" t="s">
        <v>132</v>
      </c>
      <c r="E35" s="99" t="s">
        <v>132</v>
      </c>
      <c r="F35" s="101">
        <v>5779</v>
      </c>
      <c r="G35" s="39"/>
      <c r="H35" s="33"/>
    </row>
    <row r="36" spans="1:8" ht="12.75" customHeight="1">
      <c r="A36" s="112" t="s">
        <v>294</v>
      </c>
      <c r="B36" s="366" t="s">
        <v>132</v>
      </c>
      <c r="C36" s="96">
        <v>85</v>
      </c>
      <c r="D36" s="99">
        <v>2909</v>
      </c>
      <c r="E36" s="99">
        <v>55478</v>
      </c>
      <c r="F36" s="100">
        <f>SUM(D36:E36)</f>
        <v>58387</v>
      </c>
      <c r="G36" s="39"/>
      <c r="H36" s="33"/>
    </row>
    <row r="37" spans="1:8" ht="12.75" customHeight="1">
      <c r="A37" s="118" t="s">
        <v>165</v>
      </c>
      <c r="B37" s="366"/>
      <c r="C37" s="99" t="s">
        <v>132</v>
      </c>
      <c r="D37" s="99" t="s">
        <v>132</v>
      </c>
      <c r="E37" s="99" t="s">
        <v>132</v>
      </c>
      <c r="F37" s="101">
        <v>6997</v>
      </c>
      <c r="G37" s="39"/>
      <c r="H37" s="33"/>
    </row>
    <row r="38" spans="1:8" ht="12.75" customHeight="1">
      <c r="A38" s="112" t="s">
        <v>80</v>
      </c>
      <c r="B38" s="322">
        <v>32886</v>
      </c>
      <c r="C38" s="96">
        <v>23.5</v>
      </c>
      <c r="D38" s="99">
        <v>5380</v>
      </c>
      <c r="E38" s="99">
        <v>16580</v>
      </c>
      <c r="F38" s="135">
        <f>SUM(D38:E38)</f>
        <v>21960</v>
      </c>
      <c r="G38" s="370"/>
      <c r="H38" s="33"/>
    </row>
    <row r="39" spans="1:8" ht="12.75" customHeight="1" thickBot="1">
      <c r="A39" s="118" t="s">
        <v>181</v>
      </c>
      <c r="B39" s="322"/>
      <c r="C39" s="96" t="s">
        <v>132</v>
      </c>
      <c r="D39" s="96" t="s">
        <v>132</v>
      </c>
      <c r="E39" s="96" t="s">
        <v>132</v>
      </c>
      <c r="F39" s="101">
        <v>613</v>
      </c>
      <c r="G39" s="376"/>
      <c r="H39" s="33"/>
    </row>
    <row r="40" spans="1:8" ht="12.75" customHeight="1">
      <c r="A40" s="112" t="s">
        <v>285</v>
      </c>
      <c r="B40" s="322" t="s">
        <v>149</v>
      </c>
      <c r="C40" s="96">
        <v>89</v>
      </c>
      <c r="D40" s="99">
        <v>44189</v>
      </c>
      <c r="E40" s="99">
        <v>35122</v>
      </c>
      <c r="F40" s="135">
        <f>SUM(D40:E40)</f>
        <v>79311</v>
      </c>
      <c r="G40" s="41"/>
      <c r="H40" s="33"/>
    </row>
    <row r="41" spans="1:8" ht="12.75" customHeight="1">
      <c r="A41" s="118" t="s">
        <v>185</v>
      </c>
      <c r="B41" s="322"/>
      <c r="C41" s="96" t="s">
        <v>132</v>
      </c>
      <c r="D41" s="96" t="s">
        <v>132</v>
      </c>
      <c r="E41" s="96" t="s">
        <v>132</v>
      </c>
      <c r="F41" s="101">
        <v>5673</v>
      </c>
      <c r="G41" s="41"/>
      <c r="H41" s="33"/>
    </row>
    <row r="42" spans="1:8" ht="12.75" customHeight="1">
      <c r="A42" s="113" t="s">
        <v>169</v>
      </c>
      <c r="B42" s="364" t="s">
        <v>132</v>
      </c>
      <c r="C42" s="163">
        <v>85</v>
      </c>
      <c r="D42" s="134">
        <v>1788</v>
      </c>
      <c r="E42" s="134">
        <v>13371</v>
      </c>
      <c r="F42" s="135">
        <f>SUM(D42:E42)</f>
        <v>15159</v>
      </c>
      <c r="G42" s="39"/>
      <c r="H42" s="33"/>
    </row>
    <row r="43" spans="1:8" ht="12.75" customHeight="1">
      <c r="A43" s="141" t="s">
        <v>165</v>
      </c>
      <c r="B43" s="365"/>
      <c r="C43" s="172" t="s">
        <v>132</v>
      </c>
      <c r="D43" s="172" t="s">
        <v>132</v>
      </c>
      <c r="E43" s="172" t="s">
        <v>132</v>
      </c>
      <c r="F43" s="144">
        <v>866</v>
      </c>
      <c r="G43" s="39"/>
      <c r="H43" s="33"/>
    </row>
    <row r="44" spans="1:8" ht="12.75" customHeight="1">
      <c r="A44" s="112" t="s">
        <v>174</v>
      </c>
      <c r="B44" s="366" t="s">
        <v>132</v>
      </c>
      <c r="C44" s="96">
        <v>29</v>
      </c>
      <c r="D44" s="99">
        <v>442</v>
      </c>
      <c r="E44" s="99">
        <v>50208</v>
      </c>
      <c r="F44" s="100">
        <f>SUM(D44:E44)</f>
        <v>50650</v>
      </c>
      <c r="G44" s="39"/>
      <c r="H44" s="33"/>
    </row>
    <row r="45" spans="1:8" ht="12.75" customHeight="1">
      <c r="A45" s="118" t="s">
        <v>165</v>
      </c>
      <c r="B45" s="366"/>
      <c r="C45" s="99" t="s">
        <v>132</v>
      </c>
      <c r="D45" s="99" t="s">
        <v>132</v>
      </c>
      <c r="E45" s="99" t="s">
        <v>132</v>
      </c>
      <c r="F45" s="101">
        <v>1353</v>
      </c>
      <c r="G45" s="39"/>
      <c r="H45" s="33"/>
    </row>
    <row r="46" spans="1:8" ht="12.75" customHeight="1">
      <c r="A46" s="113" t="s">
        <v>175</v>
      </c>
      <c r="B46" s="364" t="s">
        <v>132</v>
      </c>
      <c r="C46" s="99" t="s">
        <v>132</v>
      </c>
      <c r="D46" s="134" t="s">
        <v>149</v>
      </c>
      <c r="E46" s="134" t="s">
        <v>149</v>
      </c>
      <c r="F46" s="135">
        <f>F42+F44</f>
        <v>65809</v>
      </c>
      <c r="G46" s="39"/>
      <c r="H46" s="33"/>
    </row>
    <row r="47" spans="1:8" ht="12.75" customHeight="1">
      <c r="A47" s="118" t="s">
        <v>165</v>
      </c>
      <c r="B47" s="366"/>
      <c r="C47" s="99" t="s">
        <v>132</v>
      </c>
      <c r="D47" s="99" t="s">
        <v>132</v>
      </c>
      <c r="E47" s="99" t="s">
        <v>132</v>
      </c>
      <c r="F47" s="101">
        <f>F43+F45</f>
        <v>2219</v>
      </c>
      <c r="G47" s="39"/>
      <c r="H47" s="33"/>
    </row>
    <row r="48" spans="1:8" ht="12.75" customHeight="1">
      <c r="A48" s="113" t="s">
        <v>81</v>
      </c>
      <c r="B48" s="331">
        <v>101817</v>
      </c>
      <c r="C48" s="163">
        <v>75</v>
      </c>
      <c r="D48" s="134">
        <v>83732</v>
      </c>
      <c r="E48" s="134">
        <v>181</v>
      </c>
      <c r="F48" s="135">
        <f>SUM(D48:E48)</f>
        <v>83913</v>
      </c>
      <c r="G48" s="394"/>
      <c r="H48" s="33"/>
    </row>
    <row r="49" spans="1:8" ht="12.75" customHeight="1">
      <c r="A49" s="115" t="s">
        <v>82</v>
      </c>
      <c r="B49" s="330"/>
      <c r="C49" s="96" t="s">
        <v>132</v>
      </c>
      <c r="D49" s="99">
        <v>6586</v>
      </c>
      <c r="E49" s="99">
        <f>D49</f>
        <v>6586</v>
      </c>
      <c r="F49" s="97" t="s">
        <v>132</v>
      </c>
      <c r="G49" s="394"/>
      <c r="H49" s="33"/>
    </row>
    <row r="50" spans="1:8" ht="12.75" customHeight="1">
      <c r="A50" s="112" t="s">
        <v>83</v>
      </c>
      <c r="B50" s="322">
        <v>85012</v>
      </c>
      <c r="C50" s="96" t="s">
        <v>158</v>
      </c>
      <c r="D50" s="99">
        <v>5340</v>
      </c>
      <c r="E50" s="99">
        <v>50568</v>
      </c>
      <c r="F50" s="100">
        <f>SUM(D50:E50)</f>
        <v>55908</v>
      </c>
      <c r="G50" s="394"/>
      <c r="H50" s="33"/>
    </row>
    <row r="51" spans="1:8" ht="12.75" customHeight="1">
      <c r="A51" s="118" t="s">
        <v>84</v>
      </c>
      <c r="B51" s="322"/>
      <c r="C51" s="96" t="s">
        <v>132</v>
      </c>
      <c r="D51" s="96" t="s">
        <v>132</v>
      </c>
      <c r="E51" s="96" t="s">
        <v>132</v>
      </c>
      <c r="F51" s="101">
        <v>2160</v>
      </c>
      <c r="G51" s="394"/>
      <c r="H51" s="33"/>
    </row>
    <row r="52" spans="1:8" ht="12.75" customHeight="1">
      <c r="A52" s="113" t="s">
        <v>133</v>
      </c>
      <c r="B52" s="363" t="s">
        <v>132</v>
      </c>
      <c r="C52" s="163">
        <v>23.9</v>
      </c>
      <c r="D52" s="134">
        <v>521</v>
      </c>
      <c r="E52" s="218">
        <v>73741</v>
      </c>
      <c r="F52" s="219">
        <f>SUM(D52:E52)</f>
        <v>74262</v>
      </c>
      <c r="G52" s="394"/>
      <c r="H52" s="33"/>
    </row>
    <row r="53" spans="1:8" ht="12.75" customHeight="1">
      <c r="A53" s="118" t="s">
        <v>185</v>
      </c>
      <c r="B53" s="364"/>
      <c r="C53" s="96" t="s">
        <v>132</v>
      </c>
      <c r="D53" s="96" t="s">
        <v>132</v>
      </c>
      <c r="E53" s="96" t="s">
        <v>132</v>
      </c>
      <c r="F53" s="101" t="s">
        <v>132</v>
      </c>
      <c r="G53" s="394"/>
      <c r="H53" s="33"/>
    </row>
    <row r="54" spans="1:8" ht="12.75" customHeight="1">
      <c r="A54" s="112" t="s">
        <v>85</v>
      </c>
      <c r="B54" s="326">
        <v>277837</v>
      </c>
      <c r="C54" s="96">
        <v>19.5</v>
      </c>
      <c r="D54" s="99">
        <v>1283</v>
      </c>
      <c r="E54" s="99">
        <v>224904</v>
      </c>
      <c r="F54" s="100">
        <f>SUM(D54:E54)</f>
        <v>226187</v>
      </c>
      <c r="G54" s="41"/>
      <c r="H54" s="33"/>
    </row>
    <row r="55" spans="1:8" ht="12.75" customHeight="1">
      <c r="A55" s="118" t="s">
        <v>86</v>
      </c>
      <c r="B55" s="331"/>
      <c r="C55" s="142" t="s">
        <v>132</v>
      </c>
      <c r="D55" s="142" t="s">
        <v>132</v>
      </c>
      <c r="E55" s="142" t="s">
        <v>132</v>
      </c>
      <c r="F55" s="144">
        <v>6210</v>
      </c>
      <c r="G55" s="41"/>
      <c r="H55" s="33"/>
    </row>
    <row r="56" spans="1:8" ht="12.75" customHeight="1">
      <c r="A56" s="112" t="s">
        <v>283</v>
      </c>
      <c r="B56" s="366" t="s">
        <v>132</v>
      </c>
      <c r="C56" s="96">
        <v>47</v>
      </c>
      <c r="D56" s="99">
        <v>5996</v>
      </c>
      <c r="E56" s="99">
        <v>6948</v>
      </c>
      <c r="F56" s="100">
        <f>SUM(D56:E56)</f>
        <v>12944</v>
      </c>
      <c r="G56" s="41"/>
      <c r="H56" s="33"/>
    </row>
    <row r="57" spans="1:8" ht="12.75" customHeight="1">
      <c r="A57" s="118" t="s">
        <v>222</v>
      </c>
      <c r="B57" s="366"/>
      <c r="C57" s="188" t="s">
        <v>295</v>
      </c>
      <c r="D57" s="188" t="s">
        <v>296</v>
      </c>
      <c r="E57" s="99">
        <f>C57+D57</f>
        <v>3000</v>
      </c>
      <c r="F57" s="101" t="s">
        <v>149</v>
      </c>
      <c r="G57" s="41"/>
      <c r="H57" s="33"/>
    </row>
    <row r="58" spans="1:8" ht="12.75" customHeight="1">
      <c r="A58" s="112" t="s">
        <v>87</v>
      </c>
      <c r="B58" s="366" t="s">
        <v>132</v>
      </c>
      <c r="C58" s="96">
        <v>27</v>
      </c>
      <c r="D58" s="220">
        <v>1302</v>
      </c>
      <c r="E58" s="220">
        <v>135289</v>
      </c>
      <c r="F58" s="221">
        <f>SUM(D58:E58)</f>
        <v>136591</v>
      </c>
      <c r="G58" s="41"/>
      <c r="H58" s="33"/>
    </row>
    <row r="59" spans="1:8" ht="12.75" customHeight="1">
      <c r="A59" s="118" t="s">
        <v>185</v>
      </c>
      <c r="B59" s="366"/>
      <c r="C59" s="96" t="s">
        <v>132</v>
      </c>
      <c r="D59" s="96" t="s">
        <v>132</v>
      </c>
      <c r="E59" s="96" t="s">
        <v>132</v>
      </c>
      <c r="F59" s="222">
        <v>3596</v>
      </c>
      <c r="G59" s="41"/>
      <c r="H59" s="33"/>
    </row>
    <row r="60" spans="1:8" ht="12.75" customHeight="1">
      <c r="A60" s="112" t="s">
        <v>88</v>
      </c>
      <c r="B60" s="365" t="s">
        <v>132</v>
      </c>
      <c r="C60" s="96">
        <v>26.8</v>
      </c>
      <c r="D60" s="99">
        <v>412</v>
      </c>
      <c r="E60" s="99">
        <v>117467</v>
      </c>
      <c r="F60" s="100">
        <f>SUM(D60:E60)</f>
        <v>117879</v>
      </c>
      <c r="G60" s="41"/>
      <c r="H60" s="33"/>
    </row>
    <row r="61" spans="1:8" ht="12.75" customHeight="1">
      <c r="A61" s="141" t="s">
        <v>172</v>
      </c>
      <c r="B61" s="363"/>
      <c r="C61" s="142" t="s">
        <v>132</v>
      </c>
      <c r="D61" s="142" t="s">
        <v>132</v>
      </c>
      <c r="E61" s="142" t="s">
        <v>132</v>
      </c>
      <c r="F61" s="144">
        <v>3303</v>
      </c>
      <c r="G61" s="41"/>
      <c r="H61" s="33"/>
    </row>
    <row r="62" spans="1:8" ht="12.75" customHeight="1">
      <c r="A62" s="112" t="s">
        <v>193</v>
      </c>
      <c r="B62" s="326">
        <v>105165</v>
      </c>
      <c r="C62" s="96">
        <v>25</v>
      </c>
      <c r="D62" s="99">
        <v>1376</v>
      </c>
      <c r="E62" s="99">
        <v>52329</v>
      </c>
      <c r="F62" s="100">
        <f>SUM(D62:E62)</f>
        <v>53705</v>
      </c>
      <c r="G62" s="39"/>
      <c r="H62" s="33"/>
    </row>
    <row r="63" spans="1:8" ht="12.75" customHeight="1">
      <c r="A63" s="118" t="s">
        <v>181</v>
      </c>
      <c r="B63" s="330"/>
      <c r="C63" s="99" t="s">
        <v>132</v>
      </c>
      <c r="D63" s="99" t="s">
        <v>132</v>
      </c>
      <c r="E63" s="99" t="s">
        <v>132</v>
      </c>
      <c r="F63" s="101">
        <v>1032</v>
      </c>
      <c r="G63" s="39"/>
      <c r="H63" s="33"/>
    </row>
    <row r="64" spans="1:8" ht="12.75" customHeight="1">
      <c r="A64" s="112" t="s">
        <v>89</v>
      </c>
      <c r="B64" s="366" t="s">
        <v>132</v>
      </c>
      <c r="C64" s="96">
        <v>24.5</v>
      </c>
      <c r="D64" s="99">
        <v>20927</v>
      </c>
      <c r="E64" s="99">
        <v>146008</v>
      </c>
      <c r="F64" s="100">
        <f>SUM(D64:E64)</f>
        <v>166935</v>
      </c>
      <c r="G64" s="41"/>
      <c r="H64" s="33"/>
    </row>
    <row r="65" spans="1:8" ht="12.75" customHeight="1">
      <c r="A65" s="118" t="s">
        <v>185</v>
      </c>
      <c r="B65" s="366"/>
      <c r="C65" s="96" t="s">
        <v>132</v>
      </c>
      <c r="D65" s="96" t="s">
        <v>132</v>
      </c>
      <c r="E65" s="96" t="s">
        <v>132</v>
      </c>
      <c r="F65" s="101">
        <v>10</v>
      </c>
      <c r="G65" s="41"/>
      <c r="H65" s="33"/>
    </row>
    <row r="66" spans="1:8" ht="12.75" customHeight="1">
      <c r="A66" s="112" t="s">
        <v>184</v>
      </c>
      <c r="B66" s="366" t="s">
        <v>132</v>
      </c>
      <c r="C66" s="96">
        <v>119</v>
      </c>
      <c r="D66" s="99">
        <v>773</v>
      </c>
      <c r="E66" s="99">
        <v>15282</v>
      </c>
      <c r="F66" s="100">
        <f>SUM(D66:E66)</f>
        <v>16055</v>
      </c>
      <c r="G66" s="41"/>
      <c r="H66" s="33"/>
    </row>
    <row r="67" spans="1:8" ht="12.75" customHeight="1">
      <c r="A67" s="141" t="s">
        <v>157</v>
      </c>
      <c r="B67" s="365"/>
      <c r="C67" s="142" t="s">
        <v>132</v>
      </c>
      <c r="D67" s="142" t="s">
        <v>132</v>
      </c>
      <c r="E67" s="142" t="s">
        <v>132</v>
      </c>
      <c r="F67" s="144">
        <v>2460</v>
      </c>
      <c r="G67" s="41"/>
      <c r="H67" s="33"/>
    </row>
    <row r="68" spans="1:8" ht="12.75" customHeight="1">
      <c r="A68" s="327" t="s">
        <v>32</v>
      </c>
      <c r="B68" s="328"/>
      <c r="C68" s="328"/>
      <c r="D68" s="328"/>
      <c r="E68" s="328"/>
      <c r="F68" s="356"/>
      <c r="G68" s="39"/>
      <c r="H68" s="33"/>
    </row>
    <row r="69" spans="1:8" ht="12.75" customHeight="1">
      <c r="A69" s="112" t="s">
        <v>223</v>
      </c>
      <c r="B69" s="399" t="s">
        <v>149</v>
      </c>
      <c r="C69" s="96">
        <v>49</v>
      </c>
      <c r="D69" s="99">
        <v>388</v>
      </c>
      <c r="E69" s="99">
        <v>15054</v>
      </c>
      <c r="F69" s="100">
        <f>SUM(D69:E69)</f>
        <v>15442</v>
      </c>
      <c r="G69" s="39"/>
      <c r="H69" s="33"/>
    </row>
    <row r="70" spans="1:8" ht="12.75" customHeight="1">
      <c r="A70" s="118" t="s">
        <v>185</v>
      </c>
      <c r="B70" s="399"/>
      <c r="C70" s="99" t="s">
        <v>132</v>
      </c>
      <c r="D70" s="99" t="s">
        <v>132</v>
      </c>
      <c r="E70" s="99" t="s">
        <v>132</v>
      </c>
      <c r="F70" s="101">
        <v>533</v>
      </c>
      <c r="G70" s="39"/>
      <c r="H70" s="33"/>
    </row>
    <row r="71" spans="1:8" ht="12.75" customHeight="1">
      <c r="A71" s="112" t="s">
        <v>90</v>
      </c>
      <c r="B71" s="322">
        <v>270338</v>
      </c>
      <c r="C71" s="96">
        <v>16.9</v>
      </c>
      <c r="D71" s="99">
        <v>3928</v>
      </c>
      <c r="E71" s="99">
        <v>213831</v>
      </c>
      <c r="F71" s="100">
        <f>SUM(D71:E71)</f>
        <v>217759</v>
      </c>
      <c r="G71" s="39"/>
      <c r="H71" s="33"/>
    </row>
    <row r="72" spans="1:8" ht="12.75" customHeight="1">
      <c r="A72" s="118" t="s">
        <v>86</v>
      </c>
      <c r="B72" s="322"/>
      <c r="C72" s="99" t="s">
        <v>132</v>
      </c>
      <c r="D72" s="99" t="s">
        <v>132</v>
      </c>
      <c r="E72" s="99" t="s">
        <v>132</v>
      </c>
      <c r="F72" s="101">
        <v>738</v>
      </c>
      <c r="G72" s="39"/>
      <c r="H72" s="33"/>
    </row>
    <row r="73" spans="1:8" ht="12.75" customHeight="1">
      <c r="A73" s="112" t="s">
        <v>91</v>
      </c>
      <c r="B73" s="322">
        <v>95797</v>
      </c>
      <c r="C73" s="96">
        <v>16</v>
      </c>
      <c r="D73" s="99">
        <v>829</v>
      </c>
      <c r="E73" s="99">
        <v>68454</v>
      </c>
      <c r="F73" s="100">
        <f>SUM(D73:E73)</f>
        <v>69283</v>
      </c>
      <c r="G73" s="39"/>
      <c r="H73" s="33"/>
    </row>
    <row r="74" spans="1:8" ht="12.75" customHeight="1" thickBot="1">
      <c r="A74" s="119" t="s">
        <v>86</v>
      </c>
      <c r="B74" s="357"/>
      <c r="C74" s="190" t="s">
        <v>132</v>
      </c>
      <c r="D74" s="190" t="s">
        <v>132</v>
      </c>
      <c r="E74" s="190" t="s">
        <v>132</v>
      </c>
      <c r="F74" s="110">
        <v>1942</v>
      </c>
      <c r="G74" s="39"/>
      <c r="H74" s="33"/>
    </row>
    <row r="75" spans="1:8" ht="12.75" customHeight="1">
      <c r="A75" s="191" t="s">
        <v>92</v>
      </c>
      <c r="B75" s="398" t="s">
        <v>132</v>
      </c>
      <c r="C75" s="192">
        <v>19.5</v>
      </c>
      <c r="D75" s="193">
        <v>5884</v>
      </c>
      <c r="E75" s="193">
        <v>155634</v>
      </c>
      <c r="F75" s="194">
        <f>SUM(D75:E75)</f>
        <v>161518</v>
      </c>
      <c r="G75" s="39"/>
      <c r="H75" s="33"/>
    </row>
    <row r="76" spans="1:8" ht="12.75" customHeight="1">
      <c r="A76" s="118" t="s">
        <v>185</v>
      </c>
      <c r="B76" s="396"/>
      <c r="C76" s="99" t="s">
        <v>132</v>
      </c>
      <c r="D76" s="99" t="s">
        <v>132</v>
      </c>
      <c r="E76" s="99" t="s">
        <v>132</v>
      </c>
      <c r="F76" s="101" t="s">
        <v>132</v>
      </c>
      <c r="G76" s="39"/>
      <c r="H76" s="33"/>
    </row>
    <row r="77" spans="1:8" ht="12.75" customHeight="1">
      <c r="A77" s="112" t="s">
        <v>224</v>
      </c>
      <c r="B77" s="326">
        <v>381400</v>
      </c>
      <c r="C77" s="96">
        <v>9.9</v>
      </c>
      <c r="D77" s="99">
        <v>6895</v>
      </c>
      <c r="E77" s="99">
        <v>331863</v>
      </c>
      <c r="F77" s="100">
        <f>SUM(D77:E77)</f>
        <v>338758</v>
      </c>
      <c r="G77" s="39"/>
      <c r="H77" s="33"/>
    </row>
    <row r="78" spans="1:8" ht="12.75" customHeight="1">
      <c r="A78" s="118" t="s">
        <v>225</v>
      </c>
      <c r="B78" s="330"/>
      <c r="C78" s="99" t="s">
        <v>132</v>
      </c>
      <c r="D78" s="99" t="s">
        <v>132</v>
      </c>
      <c r="E78" s="99" t="s">
        <v>132</v>
      </c>
      <c r="F78" s="101">
        <v>5296</v>
      </c>
      <c r="G78" s="39"/>
      <c r="H78" s="33"/>
    </row>
    <row r="79" spans="1:8" ht="12.75" customHeight="1">
      <c r="A79" s="112" t="s">
        <v>93</v>
      </c>
      <c r="B79" s="395" t="s">
        <v>132</v>
      </c>
      <c r="C79" s="96">
        <v>23</v>
      </c>
      <c r="D79" s="99">
        <v>48888</v>
      </c>
      <c r="E79" s="99">
        <v>170998</v>
      </c>
      <c r="F79" s="100">
        <f>SUM(D79:E79)</f>
        <v>219886</v>
      </c>
      <c r="G79" s="39"/>
      <c r="H79" s="33"/>
    </row>
    <row r="80" spans="1:8" ht="12.75" customHeight="1">
      <c r="A80" s="118" t="s">
        <v>185</v>
      </c>
      <c r="B80" s="396"/>
      <c r="C80" s="99" t="s">
        <v>132</v>
      </c>
      <c r="D80" s="99" t="s">
        <v>132</v>
      </c>
      <c r="E80" s="99" t="s">
        <v>132</v>
      </c>
      <c r="F80" s="101">
        <v>2466</v>
      </c>
      <c r="G80" s="39"/>
      <c r="H80" s="33"/>
    </row>
    <row r="81" spans="1:8" ht="12.75" customHeight="1">
      <c r="A81" s="112" t="s">
        <v>268</v>
      </c>
      <c r="B81" s="326">
        <v>125522</v>
      </c>
      <c r="C81" s="96">
        <v>28</v>
      </c>
      <c r="D81" s="99">
        <v>1434</v>
      </c>
      <c r="E81" s="99">
        <v>102042</v>
      </c>
      <c r="F81" s="100">
        <f>SUM(D81:E81)</f>
        <v>103476</v>
      </c>
      <c r="G81" s="39"/>
      <c r="H81" s="33"/>
    </row>
    <row r="82" spans="1:8" ht="12.75" customHeight="1">
      <c r="A82" s="141" t="s">
        <v>86</v>
      </c>
      <c r="B82" s="331"/>
      <c r="C82" s="172" t="s">
        <v>132</v>
      </c>
      <c r="D82" s="172" t="s">
        <v>132</v>
      </c>
      <c r="E82" s="172" t="s">
        <v>132</v>
      </c>
      <c r="F82" s="144">
        <v>6404</v>
      </c>
      <c r="G82" s="39"/>
      <c r="H82" s="33"/>
    </row>
    <row r="83" spans="1:8" ht="12.75" customHeight="1">
      <c r="A83" s="327" t="s">
        <v>33</v>
      </c>
      <c r="B83" s="328"/>
      <c r="C83" s="328"/>
      <c r="D83" s="328"/>
      <c r="E83" s="328"/>
      <c r="F83" s="356"/>
      <c r="G83" s="39"/>
      <c r="H83" s="33"/>
    </row>
    <row r="84" spans="1:8" ht="12.75" customHeight="1">
      <c r="A84" s="112" t="s">
        <v>74</v>
      </c>
      <c r="B84" s="326">
        <v>695088</v>
      </c>
      <c r="C84" s="96">
        <v>8</v>
      </c>
      <c r="D84" s="99">
        <v>28715</v>
      </c>
      <c r="E84" s="99">
        <v>492639</v>
      </c>
      <c r="F84" s="100">
        <f>SUM(D84:E84)</f>
        <v>521354</v>
      </c>
      <c r="G84" s="39"/>
      <c r="H84" s="33"/>
    </row>
    <row r="85" spans="1:8" ht="12.75" customHeight="1">
      <c r="A85" s="118" t="s">
        <v>94</v>
      </c>
      <c r="B85" s="330"/>
      <c r="C85" s="99" t="s">
        <v>132</v>
      </c>
      <c r="D85" s="99" t="s">
        <v>132</v>
      </c>
      <c r="E85" s="99" t="s">
        <v>132</v>
      </c>
      <c r="F85" s="101" t="s">
        <v>132</v>
      </c>
      <c r="G85" s="39"/>
      <c r="H85" s="33"/>
    </row>
    <row r="86" spans="1:8" ht="12.75" customHeight="1">
      <c r="A86" s="113" t="s">
        <v>95</v>
      </c>
      <c r="B86" s="326">
        <v>165259</v>
      </c>
      <c r="C86" s="96" t="s">
        <v>147</v>
      </c>
      <c r="D86" s="99">
        <v>2852</v>
      </c>
      <c r="E86" s="99">
        <v>119130</v>
      </c>
      <c r="F86" s="100">
        <f>SUM(D86:E86)</f>
        <v>121982</v>
      </c>
      <c r="G86" s="39"/>
      <c r="H86" s="33"/>
    </row>
    <row r="87" spans="1:8" ht="12.75" customHeight="1">
      <c r="A87" s="118" t="s">
        <v>84</v>
      </c>
      <c r="B87" s="330"/>
      <c r="C87" s="99" t="s">
        <v>132</v>
      </c>
      <c r="D87" s="99" t="s">
        <v>132</v>
      </c>
      <c r="E87" s="99" t="s">
        <v>132</v>
      </c>
      <c r="F87" s="101">
        <v>5</v>
      </c>
      <c r="G87" s="39"/>
      <c r="H87" s="33"/>
    </row>
    <row r="88" spans="1:8" ht="12.75" customHeight="1">
      <c r="A88" s="112" t="s">
        <v>96</v>
      </c>
      <c r="B88" s="326">
        <v>168752</v>
      </c>
      <c r="C88" s="96" t="s">
        <v>148</v>
      </c>
      <c r="D88" s="99">
        <v>8547</v>
      </c>
      <c r="E88" s="99">
        <v>110004</v>
      </c>
      <c r="F88" s="100">
        <f>SUM(D88:E88)</f>
        <v>118551</v>
      </c>
      <c r="G88" s="39"/>
      <c r="H88" s="33"/>
    </row>
    <row r="89" spans="1:8" ht="12.75" customHeight="1">
      <c r="A89" s="118" t="s">
        <v>84</v>
      </c>
      <c r="B89" s="330"/>
      <c r="C89" s="99" t="s">
        <v>132</v>
      </c>
      <c r="D89" s="99" t="s">
        <v>132</v>
      </c>
      <c r="E89" s="99" t="s">
        <v>132</v>
      </c>
      <c r="F89" s="101">
        <v>55</v>
      </c>
      <c r="G89" s="39"/>
      <c r="H89" s="33"/>
    </row>
    <row r="90" spans="1:8" ht="12.75" customHeight="1">
      <c r="A90" s="112" t="s">
        <v>97</v>
      </c>
      <c r="B90" s="326">
        <v>39444</v>
      </c>
      <c r="C90" s="96">
        <v>15</v>
      </c>
      <c r="D90" s="99">
        <v>14275</v>
      </c>
      <c r="E90" s="99">
        <v>13778</v>
      </c>
      <c r="F90" s="100">
        <f>SUM(D90:E90)</f>
        <v>28053</v>
      </c>
      <c r="G90" s="39"/>
      <c r="H90" s="33"/>
    </row>
    <row r="91" spans="1:8" ht="12.75" customHeight="1">
      <c r="A91" s="118" t="s">
        <v>98</v>
      </c>
      <c r="B91" s="330"/>
      <c r="C91" s="99" t="s">
        <v>132</v>
      </c>
      <c r="D91" s="99" t="s">
        <v>132</v>
      </c>
      <c r="E91" s="99" t="s">
        <v>132</v>
      </c>
      <c r="F91" s="101" t="s">
        <v>132</v>
      </c>
      <c r="G91" s="39"/>
      <c r="H91" s="33"/>
    </row>
    <row r="92" spans="1:8" ht="12.75" customHeight="1">
      <c r="A92" s="112" t="s">
        <v>99</v>
      </c>
      <c r="B92" s="326">
        <v>239035</v>
      </c>
      <c r="C92" s="96" t="s">
        <v>155</v>
      </c>
      <c r="D92" s="99">
        <v>58491</v>
      </c>
      <c r="E92" s="99">
        <v>123890</v>
      </c>
      <c r="F92" s="100">
        <f>SUM(D92:E92)</f>
        <v>182381</v>
      </c>
      <c r="G92" s="39"/>
      <c r="H92" s="33"/>
    </row>
    <row r="93" spans="1:8" ht="12.75" customHeight="1">
      <c r="A93" s="118" t="s">
        <v>84</v>
      </c>
      <c r="B93" s="330"/>
      <c r="C93" s="99" t="s">
        <v>132</v>
      </c>
      <c r="D93" s="99" t="s">
        <v>132</v>
      </c>
      <c r="E93" s="99" t="s">
        <v>132</v>
      </c>
      <c r="F93" s="101">
        <v>29</v>
      </c>
      <c r="G93" s="39"/>
      <c r="H93" s="33"/>
    </row>
    <row r="94" spans="1:8" ht="12.75" customHeight="1">
      <c r="A94" s="327" t="s">
        <v>34</v>
      </c>
      <c r="B94" s="328"/>
      <c r="C94" s="328"/>
      <c r="D94" s="328"/>
      <c r="E94" s="328"/>
      <c r="F94" s="329"/>
      <c r="G94" s="39"/>
      <c r="H94" s="33"/>
    </row>
    <row r="95" spans="1:8" ht="12.75" customHeight="1">
      <c r="A95" s="112" t="s">
        <v>192</v>
      </c>
      <c r="B95" s="366" t="s">
        <v>132</v>
      </c>
      <c r="C95" s="96">
        <v>59</v>
      </c>
      <c r="D95" s="99">
        <v>1138</v>
      </c>
      <c r="E95" s="99">
        <v>9581</v>
      </c>
      <c r="F95" s="100">
        <f>SUM(D95:E95)</f>
        <v>10719</v>
      </c>
      <c r="G95" s="39"/>
      <c r="H95" s="33"/>
    </row>
    <row r="96" spans="1:8" ht="12.75" customHeight="1">
      <c r="A96" s="118" t="s">
        <v>161</v>
      </c>
      <c r="B96" s="366"/>
      <c r="C96" s="99" t="s">
        <v>132</v>
      </c>
      <c r="D96" s="99" t="s">
        <v>132</v>
      </c>
      <c r="E96" s="99" t="s">
        <v>132</v>
      </c>
      <c r="F96" s="101">
        <v>606</v>
      </c>
      <c r="G96" s="39"/>
      <c r="H96" s="33"/>
    </row>
    <row r="97" spans="1:8" ht="12.75" customHeight="1">
      <c r="A97" s="112" t="s">
        <v>100</v>
      </c>
      <c r="B97" s="365" t="s">
        <v>132</v>
      </c>
      <c r="C97" s="96">
        <v>49</v>
      </c>
      <c r="D97" s="99">
        <v>3856</v>
      </c>
      <c r="E97" s="99">
        <v>30976</v>
      </c>
      <c r="F97" s="100">
        <f>SUM(D97:E97)</f>
        <v>34832</v>
      </c>
      <c r="G97" s="39"/>
      <c r="H97" s="33"/>
    </row>
    <row r="98" spans="1:8" ht="12.75" customHeight="1">
      <c r="A98" s="118" t="s">
        <v>185</v>
      </c>
      <c r="B98" s="364"/>
      <c r="C98" s="99" t="s">
        <v>132</v>
      </c>
      <c r="D98" s="99" t="s">
        <v>132</v>
      </c>
      <c r="E98" s="99" t="s">
        <v>132</v>
      </c>
      <c r="F98" s="101">
        <v>41</v>
      </c>
      <c r="G98" s="39"/>
      <c r="H98" s="33"/>
    </row>
    <row r="99" spans="1:8" ht="12.75" customHeight="1">
      <c r="A99" s="112" t="s">
        <v>197</v>
      </c>
      <c r="B99" s="326">
        <v>105000</v>
      </c>
      <c r="C99" s="96">
        <v>16</v>
      </c>
      <c r="D99" s="99">
        <v>0</v>
      </c>
      <c r="E99" s="99">
        <v>95500</v>
      </c>
      <c r="F99" s="100">
        <f>SUM(D99:E99)</f>
        <v>95500</v>
      </c>
      <c r="G99" s="39"/>
      <c r="H99" s="33"/>
    </row>
    <row r="100" spans="1:8" ht="12.75" customHeight="1">
      <c r="A100" s="118" t="s">
        <v>198</v>
      </c>
      <c r="B100" s="330"/>
      <c r="C100" s="99" t="s">
        <v>132</v>
      </c>
      <c r="D100" s="99" t="s">
        <v>132</v>
      </c>
      <c r="E100" s="99" t="s">
        <v>132</v>
      </c>
      <c r="F100" s="101" t="s">
        <v>149</v>
      </c>
      <c r="G100" s="39"/>
      <c r="H100" s="33"/>
    </row>
    <row r="101" spans="1:8" ht="15" customHeight="1">
      <c r="A101" s="323" t="s">
        <v>35</v>
      </c>
      <c r="B101" s="324"/>
      <c r="C101" s="324"/>
      <c r="D101" s="324"/>
      <c r="E101" s="324"/>
      <c r="F101" s="325"/>
      <c r="G101" s="42"/>
      <c r="H101" s="33"/>
    </row>
    <row r="102" spans="1:8" ht="12.75" customHeight="1">
      <c r="A102" s="327" t="s">
        <v>36</v>
      </c>
      <c r="B102" s="328"/>
      <c r="C102" s="328"/>
      <c r="D102" s="328"/>
      <c r="E102" s="328"/>
      <c r="F102" s="329"/>
      <c r="G102" s="39"/>
      <c r="H102" s="33"/>
    </row>
    <row r="103" spans="1:8" ht="12.75" customHeight="1">
      <c r="A103" s="112" t="s">
        <v>101</v>
      </c>
      <c r="B103" s="326">
        <v>45000</v>
      </c>
      <c r="C103" s="96">
        <v>43</v>
      </c>
      <c r="D103" s="99">
        <v>1861</v>
      </c>
      <c r="E103" s="99">
        <v>28675</v>
      </c>
      <c r="F103" s="100">
        <f>SUM(D103:E103)</f>
        <v>30536</v>
      </c>
      <c r="G103" s="39"/>
      <c r="H103" s="33"/>
    </row>
    <row r="104" spans="1:8" ht="12.75" customHeight="1">
      <c r="A104" s="118" t="s">
        <v>102</v>
      </c>
      <c r="B104" s="330"/>
      <c r="C104" s="99" t="s">
        <v>132</v>
      </c>
      <c r="D104" s="99" t="s">
        <v>132</v>
      </c>
      <c r="E104" s="99" t="s">
        <v>132</v>
      </c>
      <c r="F104" s="101" t="s">
        <v>149</v>
      </c>
      <c r="G104" s="39"/>
      <c r="H104" s="33"/>
    </row>
    <row r="105" spans="1:8" ht="12.75" customHeight="1">
      <c r="A105" s="112" t="s">
        <v>277</v>
      </c>
      <c r="B105" s="326">
        <v>28000</v>
      </c>
      <c r="C105" s="96">
        <v>49</v>
      </c>
      <c r="D105" s="99">
        <v>2157</v>
      </c>
      <c r="E105" s="99">
        <v>16960</v>
      </c>
      <c r="F105" s="100">
        <f>SUM(D105:E105)</f>
        <v>19117</v>
      </c>
      <c r="G105" s="39"/>
      <c r="H105" s="33"/>
    </row>
    <row r="106" spans="1:8" ht="12.75" customHeight="1">
      <c r="A106" s="118" t="s">
        <v>102</v>
      </c>
      <c r="B106" s="330"/>
      <c r="C106" s="99" t="s">
        <v>132</v>
      </c>
      <c r="D106" s="99" t="s">
        <v>132</v>
      </c>
      <c r="E106" s="99" t="s">
        <v>132</v>
      </c>
      <c r="F106" s="101" t="s">
        <v>149</v>
      </c>
      <c r="G106" s="39"/>
      <c r="H106" s="33"/>
    </row>
    <row r="107" spans="1:8" ht="12.75" customHeight="1">
      <c r="A107" s="327" t="s">
        <v>171</v>
      </c>
      <c r="B107" s="328"/>
      <c r="C107" s="328"/>
      <c r="D107" s="328"/>
      <c r="E107" s="328"/>
      <c r="F107" s="329"/>
      <c r="G107" s="39"/>
      <c r="H107" s="33"/>
    </row>
    <row r="108" spans="1:8" ht="12.75" customHeight="1">
      <c r="A108" s="112" t="s">
        <v>269</v>
      </c>
      <c r="B108" s="326">
        <v>141908</v>
      </c>
      <c r="C108" s="96">
        <v>19.5</v>
      </c>
      <c r="D108" s="99">
        <v>1609</v>
      </c>
      <c r="E108" s="99">
        <v>102025</v>
      </c>
      <c r="F108" s="100">
        <f>SUM(D108:E108)</f>
        <v>103634</v>
      </c>
      <c r="G108" s="39"/>
      <c r="H108" s="33"/>
    </row>
    <row r="109" spans="1:8" ht="12.75" customHeight="1">
      <c r="A109" s="118" t="s">
        <v>86</v>
      </c>
      <c r="B109" s="330"/>
      <c r="C109" s="99" t="s">
        <v>132</v>
      </c>
      <c r="D109" s="99" t="s">
        <v>132</v>
      </c>
      <c r="E109" s="99" t="s">
        <v>132</v>
      </c>
      <c r="F109" s="101">
        <v>19253</v>
      </c>
      <c r="G109" s="39"/>
      <c r="H109" s="33"/>
    </row>
    <row r="110" spans="1:8" ht="12.75" customHeight="1">
      <c r="A110" s="112" t="s">
        <v>270</v>
      </c>
      <c r="B110" s="326">
        <v>98302</v>
      </c>
      <c r="C110" s="96">
        <v>22</v>
      </c>
      <c r="D110" s="99">
        <v>455</v>
      </c>
      <c r="E110" s="99">
        <v>76037</v>
      </c>
      <c r="F110" s="100">
        <f>SUM(D110:E110)</f>
        <v>76492</v>
      </c>
      <c r="G110" s="39"/>
      <c r="H110" s="33"/>
    </row>
    <row r="111" spans="1:8" ht="12.75" customHeight="1">
      <c r="A111" s="118" t="s">
        <v>86</v>
      </c>
      <c r="B111" s="330"/>
      <c r="C111" s="99" t="s">
        <v>132</v>
      </c>
      <c r="D111" s="99" t="s">
        <v>132</v>
      </c>
      <c r="E111" s="99" t="s">
        <v>132</v>
      </c>
      <c r="F111" s="101">
        <v>13743</v>
      </c>
      <c r="G111" s="39"/>
      <c r="H111" s="33"/>
    </row>
    <row r="112" spans="1:8" ht="12.75" customHeight="1">
      <c r="A112" s="112" t="s">
        <v>271</v>
      </c>
      <c r="B112" s="326">
        <v>74298</v>
      </c>
      <c r="C112" s="96">
        <v>39</v>
      </c>
      <c r="D112" s="99">
        <v>2061</v>
      </c>
      <c r="E112" s="99">
        <v>53752</v>
      </c>
      <c r="F112" s="100">
        <f>SUM(D112:E112)</f>
        <v>55813</v>
      </c>
      <c r="G112" s="39"/>
      <c r="H112" s="33"/>
    </row>
    <row r="113" spans="1:8" ht="12.75" customHeight="1">
      <c r="A113" s="118" t="s">
        <v>86</v>
      </c>
      <c r="B113" s="330"/>
      <c r="C113" s="99" t="s">
        <v>132</v>
      </c>
      <c r="D113" s="99" t="s">
        <v>132</v>
      </c>
      <c r="E113" s="99" t="s">
        <v>132</v>
      </c>
      <c r="F113" s="101">
        <v>5969</v>
      </c>
      <c r="G113" s="39"/>
      <c r="H113" s="33"/>
    </row>
    <row r="114" spans="1:8" ht="12.75" customHeight="1">
      <c r="A114" s="112" t="s">
        <v>272</v>
      </c>
      <c r="B114" s="326" t="s">
        <v>149</v>
      </c>
      <c r="C114" s="96">
        <v>39</v>
      </c>
      <c r="D114" s="99">
        <v>228</v>
      </c>
      <c r="E114" s="99">
        <v>32356</v>
      </c>
      <c r="F114" s="100">
        <f>SUM(D114:E114)</f>
        <v>32584</v>
      </c>
      <c r="G114" s="39"/>
      <c r="H114" s="33"/>
    </row>
    <row r="115" spans="1:8" ht="12.75" customHeight="1">
      <c r="A115" s="118" t="s">
        <v>186</v>
      </c>
      <c r="B115" s="330"/>
      <c r="C115" s="99" t="s">
        <v>132</v>
      </c>
      <c r="D115" s="99" t="s">
        <v>132</v>
      </c>
      <c r="E115" s="99" t="s">
        <v>132</v>
      </c>
      <c r="F115" s="101">
        <v>3988</v>
      </c>
      <c r="G115" s="39"/>
      <c r="H115" s="33"/>
    </row>
    <row r="116" spans="1:8" ht="12.75" customHeight="1">
      <c r="A116" s="112" t="s">
        <v>168</v>
      </c>
      <c r="B116" s="326" t="s">
        <v>149</v>
      </c>
      <c r="C116" s="96">
        <v>39</v>
      </c>
      <c r="D116" s="99">
        <v>2540</v>
      </c>
      <c r="E116" s="99">
        <v>66713</v>
      </c>
      <c r="F116" s="100">
        <f>SUM(D116:E116)</f>
        <v>69253</v>
      </c>
      <c r="G116" s="39"/>
      <c r="H116" s="33"/>
    </row>
    <row r="117" spans="1:8" ht="12.75" customHeight="1">
      <c r="A117" s="118" t="s">
        <v>186</v>
      </c>
      <c r="B117" s="330"/>
      <c r="C117" s="99" t="s">
        <v>132</v>
      </c>
      <c r="D117" s="99" t="s">
        <v>132</v>
      </c>
      <c r="E117" s="99" t="s">
        <v>132</v>
      </c>
      <c r="F117" s="101">
        <v>3957</v>
      </c>
      <c r="G117" s="39"/>
      <c r="H117" s="33"/>
    </row>
    <row r="118" spans="1:8" ht="12.75" customHeight="1">
      <c r="A118" s="327" t="s">
        <v>37</v>
      </c>
      <c r="B118" s="328"/>
      <c r="C118" s="328"/>
      <c r="D118" s="328"/>
      <c r="E118" s="328"/>
      <c r="F118" s="329"/>
      <c r="G118" s="39"/>
      <c r="H118" s="33"/>
    </row>
    <row r="119" spans="1:8" ht="12.75" customHeight="1">
      <c r="A119" s="114" t="s">
        <v>280</v>
      </c>
      <c r="B119" s="326">
        <v>86532</v>
      </c>
      <c r="C119" s="96" t="s">
        <v>273</v>
      </c>
      <c r="D119" s="99">
        <v>20613</v>
      </c>
      <c r="E119" s="99">
        <v>44833</v>
      </c>
      <c r="F119" s="100">
        <f>SUM(D119:E119)</f>
        <v>65446</v>
      </c>
      <c r="G119" s="39"/>
      <c r="H119" s="33"/>
    </row>
    <row r="120" spans="1:8" ht="12.75" customHeight="1">
      <c r="A120" s="141" t="s">
        <v>84</v>
      </c>
      <c r="B120" s="331"/>
      <c r="C120" s="172" t="s">
        <v>132</v>
      </c>
      <c r="D120" s="172" t="s">
        <v>132</v>
      </c>
      <c r="E120" s="172" t="s">
        <v>132</v>
      </c>
      <c r="F120" s="144">
        <v>4433</v>
      </c>
      <c r="G120" s="39"/>
      <c r="H120" s="33"/>
    </row>
    <row r="121" spans="1:8" ht="15" customHeight="1">
      <c r="A121" s="332" t="s">
        <v>38</v>
      </c>
      <c r="B121" s="333"/>
      <c r="C121" s="333"/>
      <c r="D121" s="333"/>
      <c r="E121" s="333"/>
      <c r="F121" s="334"/>
      <c r="G121" s="42"/>
      <c r="H121" s="33"/>
    </row>
    <row r="122" spans="1:8" ht="12.75" customHeight="1">
      <c r="A122" s="327" t="s">
        <v>39</v>
      </c>
      <c r="B122" s="328"/>
      <c r="C122" s="328"/>
      <c r="D122" s="328"/>
      <c r="E122" s="328"/>
      <c r="F122" s="356"/>
      <c r="G122" s="39"/>
      <c r="H122" s="33"/>
    </row>
    <row r="123" spans="1:8" ht="12.75" customHeight="1">
      <c r="A123" s="367" t="s">
        <v>40</v>
      </c>
      <c r="B123" s="368"/>
      <c r="C123" s="368"/>
      <c r="D123" s="368"/>
      <c r="E123" s="368"/>
      <c r="F123" s="369"/>
      <c r="G123" s="43"/>
      <c r="H123" s="33"/>
    </row>
    <row r="124" spans="1:8" ht="12.75" customHeight="1">
      <c r="A124" s="183" t="s">
        <v>201</v>
      </c>
      <c r="B124" s="245" t="s">
        <v>299</v>
      </c>
      <c r="C124" s="400"/>
      <c r="D124" s="400"/>
      <c r="E124" s="400"/>
      <c r="F124" s="401"/>
      <c r="G124" s="43"/>
      <c r="H124" s="33"/>
    </row>
    <row r="125" spans="1:8" ht="12.75" customHeight="1">
      <c r="A125" s="182" t="s">
        <v>202</v>
      </c>
      <c r="B125" s="402"/>
      <c r="C125" s="403"/>
      <c r="D125" s="403"/>
      <c r="E125" s="403"/>
      <c r="F125" s="404"/>
      <c r="G125" s="43"/>
      <c r="H125" s="33"/>
    </row>
    <row r="126" spans="1:8" ht="12.75" customHeight="1">
      <c r="A126" s="183" t="s">
        <v>179</v>
      </c>
      <c r="B126" s="326">
        <v>28000</v>
      </c>
      <c r="C126" s="96">
        <v>59</v>
      </c>
      <c r="D126" s="99">
        <v>827</v>
      </c>
      <c r="E126" s="99">
        <v>10322</v>
      </c>
      <c r="F126" s="100">
        <f>SUM(D126:E126)</f>
        <v>11149</v>
      </c>
      <c r="G126" s="43"/>
      <c r="H126" s="33"/>
    </row>
    <row r="127" spans="1:8" ht="12.75" customHeight="1">
      <c r="A127" s="182" t="s">
        <v>102</v>
      </c>
      <c r="B127" s="331"/>
      <c r="C127" s="172" t="s">
        <v>132</v>
      </c>
      <c r="D127" s="172" t="s">
        <v>132</v>
      </c>
      <c r="E127" s="172" t="s">
        <v>132</v>
      </c>
      <c r="F127" s="144">
        <v>2957</v>
      </c>
      <c r="G127" s="43"/>
      <c r="H127" s="33"/>
    </row>
    <row r="128" spans="1:8" ht="12.75" customHeight="1">
      <c r="A128" s="183" t="s">
        <v>188</v>
      </c>
      <c r="B128" s="326">
        <v>35000</v>
      </c>
      <c r="C128" s="96">
        <v>55</v>
      </c>
      <c r="D128" s="99">
        <v>1681</v>
      </c>
      <c r="E128" s="99">
        <v>18141</v>
      </c>
      <c r="F128" s="100">
        <f>SUM(D128:E128)</f>
        <v>19822</v>
      </c>
      <c r="G128" s="43"/>
      <c r="H128" s="33"/>
    </row>
    <row r="129" spans="1:8" ht="12.75" customHeight="1">
      <c r="A129" s="182" t="s">
        <v>102</v>
      </c>
      <c r="B129" s="331"/>
      <c r="C129" s="172" t="s">
        <v>132</v>
      </c>
      <c r="D129" s="172" t="s">
        <v>132</v>
      </c>
      <c r="E129" s="172" t="s">
        <v>132</v>
      </c>
      <c r="F129" s="144">
        <v>4869</v>
      </c>
      <c r="G129" s="43"/>
      <c r="H129" s="33"/>
    </row>
    <row r="130" spans="1:8" ht="12.75" customHeight="1">
      <c r="A130" s="114" t="s">
        <v>278</v>
      </c>
      <c r="B130" s="326">
        <v>54600</v>
      </c>
      <c r="C130" s="98">
        <v>49.9</v>
      </c>
      <c r="D130" s="99">
        <v>4017</v>
      </c>
      <c r="E130" s="99">
        <v>28645</v>
      </c>
      <c r="F130" s="100">
        <f>SUM(D130:E130)</f>
        <v>32662</v>
      </c>
      <c r="G130" s="43"/>
      <c r="H130" s="33"/>
    </row>
    <row r="131" spans="1:8" ht="12.75" customHeight="1">
      <c r="A131" s="118" t="s">
        <v>187</v>
      </c>
      <c r="B131" s="330"/>
      <c r="C131" s="96" t="s">
        <v>132</v>
      </c>
      <c r="D131" s="96" t="s">
        <v>132</v>
      </c>
      <c r="E131" s="96" t="s">
        <v>132</v>
      </c>
      <c r="F131" s="101">
        <v>666</v>
      </c>
      <c r="G131" s="43"/>
      <c r="H131" s="33"/>
    </row>
    <row r="132" spans="1:8" ht="12.75" customHeight="1">
      <c r="A132" s="408" t="s">
        <v>300</v>
      </c>
      <c r="B132" s="409"/>
      <c r="C132" s="409"/>
      <c r="D132" s="409"/>
      <c r="E132" s="409"/>
      <c r="F132" s="410"/>
      <c r="G132" s="43"/>
      <c r="H132" s="33"/>
    </row>
    <row r="133" spans="1:8" ht="12.75" customHeight="1">
      <c r="A133" s="183" t="s">
        <v>302</v>
      </c>
      <c r="B133" s="322">
        <v>15000</v>
      </c>
      <c r="C133" s="98">
        <v>69</v>
      </c>
      <c r="D133" s="99">
        <v>5383</v>
      </c>
      <c r="E133" s="99">
        <v>9123</v>
      </c>
      <c r="F133" s="100">
        <f>SUM(D133:E133)</f>
        <v>14506</v>
      </c>
      <c r="G133" s="43"/>
      <c r="H133" s="33"/>
    </row>
    <row r="134" spans="1:8" ht="12.75" customHeight="1">
      <c r="A134" s="182" t="s">
        <v>301</v>
      </c>
      <c r="B134" s="322"/>
      <c r="C134" s="96" t="s">
        <v>132</v>
      </c>
      <c r="D134" s="96" t="s">
        <v>132</v>
      </c>
      <c r="E134" s="96" t="s">
        <v>132</v>
      </c>
      <c r="F134" s="101">
        <v>551</v>
      </c>
      <c r="G134" s="43"/>
      <c r="H134" s="33"/>
    </row>
    <row r="135" spans="1:8" ht="12.75" customHeight="1">
      <c r="A135" s="327" t="s">
        <v>41</v>
      </c>
      <c r="B135" s="361"/>
      <c r="C135" s="361"/>
      <c r="D135" s="361"/>
      <c r="E135" s="361"/>
      <c r="F135" s="362"/>
      <c r="G135" s="39"/>
      <c r="H135" s="33"/>
    </row>
    <row r="136" spans="1:8" ht="12.75" customHeight="1">
      <c r="A136" s="367" t="s">
        <v>42</v>
      </c>
      <c r="B136" s="368"/>
      <c r="C136" s="368"/>
      <c r="D136" s="368"/>
      <c r="E136" s="368"/>
      <c r="F136" s="369"/>
      <c r="G136" s="39"/>
      <c r="H136" s="33"/>
    </row>
    <row r="137" spans="1:8" ht="12.75" customHeight="1">
      <c r="A137" s="114" t="s">
        <v>183</v>
      </c>
      <c r="B137" s="326">
        <v>176000</v>
      </c>
      <c r="C137" s="96">
        <v>23</v>
      </c>
      <c r="D137" s="99">
        <v>41081</v>
      </c>
      <c r="E137" s="99">
        <v>87234</v>
      </c>
      <c r="F137" s="100">
        <f>SUM(D137:E137)</f>
        <v>128315</v>
      </c>
      <c r="G137" s="39"/>
      <c r="H137" s="33"/>
    </row>
    <row r="138" spans="1:8" ht="12.75" customHeight="1">
      <c r="A138" s="118" t="s">
        <v>82</v>
      </c>
      <c r="B138" s="330"/>
      <c r="C138" s="96" t="s">
        <v>132</v>
      </c>
      <c r="D138" s="96" t="s">
        <v>132</v>
      </c>
      <c r="E138" s="96" t="s">
        <v>132</v>
      </c>
      <c r="F138" s="101">
        <v>5108</v>
      </c>
      <c r="G138" s="39"/>
      <c r="H138" s="33"/>
    </row>
    <row r="139" spans="1:8" ht="12.75" customHeight="1">
      <c r="A139" s="114" t="s">
        <v>180</v>
      </c>
      <c r="B139" s="326">
        <v>67917</v>
      </c>
      <c r="C139" s="96">
        <v>29</v>
      </c>
      <c r="D139" s="99">
        <v>1677</v>
      </c>
      <c r="E139" s="99">
        <v>37894</v>
      </c>
      <c r="F139" s="100">
        <f>SUM(D139:E139)</f>
        <v>39571</v>
      </c>
      <c r="G139" s="39"/>
      <c r="H139" s="33"/>
    </row>
    <row r="140" spans="1:8" ht="12.75" customHeight="1">
      <c r="A140" s="118" t="s">
        <v>181</v>
      </c>
      <c r="B140" s="330"/>
      <c r="C140" s="96" t="s">
        <v>132</v>
      </c>
      <c r="D140" s="96" t="s">
        <v>132</v>
      </c>
      <c r="E140" s="96" t="s">
        <v>132</v>
      </c>
      <c r="F140" s="101">
        <v>941</v>
      </c>
      <c r="G140" s="39"/>
      <c r="H140" s="33"/>
    </row>
    <row r="141" spans="1:8" ht="12.75" customHeight="1">
      <c r="A141" s="114" t="s">
        <v>274</v>
      </c>
      <c r="B141" s="326" t="s">
        <v>149</v>
      </c>
      <c r="C141" s="96">
        <v>65</v>
      </c>
      <c r="D141" s="99">
        <v>1123</v>
      </c>
      <c r="E141" s="99">
        <v>12306</v>
      </c>
      <c r="F141" s="100">
        <f>SUM(D141:E141)</f>
        <v>13429</v>
      </c>
      <c r="G141" s="39"/>
      <c r="H141" s="33"/>
    </row>
    <row r="142" spans="1:8" ht="12.75" customHeight="1">
      <c r="A142" s="118" t="s">
        <v>185</v>
      </c>
      <c r="B142" s="330"/>
      <c r="C142" s="96" t="s">
        <v>132</v>
      </c>
      <c r="D142" s="96" t="s">
        <v>132</v>
      </c>
      <c r="E142" s="96" t="s">
        <v>132</v>
      </c>
      <c r="F142" s="101">
        <v>663</v>
      </c>
      <c r="G142" s="39"/>
      <c r="H142" s="33"/>
    </row>
    <row r="143" spans="1:8" ht="12.75" customHeight="1">
      <c r="A143" s="367" t="s">
        <v>167</v>
      </c>
      <c r="B143" s="368"/>
      <c r="C143" s="368"/>
      <c r="D143" s="368"/>
      <c r="E143" s="368"/>
      <c r="F143" s="377"/>
      <c r="G143" s="43"/>
      <c r="H143" s="33"/>
    </row>
    <row r="144" spans="1:8" ht="12.75" customHeight="1">
      <c r="A144" s="114" t="s">
        <v>103</v>
      </c>
      <c r="B144" s="365" t="s">
        <v>132</v>
      </c>
      <c r="C144" s="96">
        <v>45</v>
      </c>
      <c r="D144" s="99">
        <v>32483</v>
      </c>
      <c r="E144" s="99">
        <v>65525</v>
      </c>
      <c r="F144" s="100">
        <f>SUM(D144:E144)</f>
        <v>98008</v>
      </c>
      <c r="G144" s="43"/>
      <c r="H144" s="33"/>
    </row>
    <row r="145" spans="1:8" ht="12.75" customHeight="1" thickBot="1">
      <c r="A145" s="119" t="s">
        <v>185</v>
      </c>
      <c r="B145" s="397"/>
      <c r="C145" s="109" t="s">
        <v>132</v>
      </c>
      <c r="D145" s="109" t="s">
        <v>132</v>
      </c>
      <c r="E145" s="109" t="s">
        <v>132</v>
      </c>
      <c r="F145" s="110">
        <v>5599</v>
      </c>
      <c r="G145" s="43"/>
      <c r="H145" s="33"/>
    </row>
    <row r="146" spans="1:8" ht="15" customHeight="1">
      <c r="A146" s="405" t="s">
        <v>43</v>
      </c>
      <c r="B146" s="406"/>
      <c r="C146" s="406"/>
      <c r="D146" s="406"/>
      <c r="E146" s="406"/>
      <c r="F146" s="407"/>
      <c r="G146" s="42"/>
      <c r="H146" s="33"/>
    </row>
    <row r="147" spans="1:8" ht="12.75" customHeight="1">
      <c r="A147" s="360" t="s">
        <v>44</v>
      </c>
      <c r="B147" s="361"/>
      <c r="C147" s="361"/>
      <c r="D147" s="361"/>
      <c r="E147" s="361"/>
      <c r="F147" s="362"/>
      <c r="G147" s="39"/>
      <c r="H147" s="33"/>
    </row>
    <row r="148" spans="1:8" ht="12.75" customHeight="1">
      <c r="A148" s="367" t="s">
        <v>45</v>
      </c>
      <c r="B148" s="368"/>
      <c r="C148" s="368"/>
      <c r="D148" s="368"/>
      <c r="E148" s="368"/>
      <c r="F148" s="369"/>
      <c r="G148" s="43"/>
      <c r="H148" s="33"/>
    </row>
    <row r="149" spans="1:8" ht="12.75" customHeight="1">
      <c r="A149" s="114" t="s">
        <v>275</v>
      </c>
      <c r="B149" s="326">
        <v>14000</v>
      </c>
      <c r="C149" s="96">
        <v>39</v>
      </c>
      <c r="D149" s="99">
        <v>9056</v>
      </c>
      <c r="E149" s="99">
        <v>346</v>
      </c>
      <c r="F149" s="100">
        <f>SUM(D149:E149)</f>
        <v>9402</v>
      </c>
      <c r="G149" s="43"/>
      <c r="H149" s="33"/>
    </row>
    <row r="150" spans="1:8" ht="12.75" customHeight="1">
      <c r="A150" s="118" t="s">
        <v>104</v>
      </c>
      <c r="B150" s="330"/>
      <c r="C150" s="96" t="s">
        <v>132</v>
      </c>
      <c r="D150" s="96" t="s">
        <v>132</v>
      </c>
      <c r="E150" s="96" t="s">
        <v>132</v>
      </c>
      <c r="F150" s="101">
        <v>1052</v>
      </c>
      <c r="G150" s="43"/>
      <c r="H150" s="33"/>
    </row>
    <row r="151" spans="1:8" ht="12.75" customHeight="1">
      <c r="A151" s="114" t="s">
        <v>105</v>
      </c>
      <c r="B151" s="326">
        <v>30985</v>
      </c>
      <c r="C151" s="96">
        <v>26</v>
      </c>
      <c r="D151" s="99">
        <v>21012</v>
      </c>
      <c r="E151" s="99">
        <v>4600</v>
      </c>
      <c r="F151" s="100">
        <f>SUM(D151:E151)</f>
        <v>25612</v>
      </c>
      <c r="G151" s="43"/>
      <c r="H151" s="33"/>
    </row>
    <row r="152" spans="1:8" ht="12.75" customHeight="1">
      <c r="A152" s="118" t="s">
        <v>106</v>
      </c>
      <c r="B152" s="330"/>
      <c r="C152" s="96" t="s">
        <v>132</v>
      </c>
      <c r="D152" s="96" t="s">
        <v>132</v>
      </c>
      <c r="E152" s="96" t="s">
        <v>132</v>
      </c>
      <c r="F152" s="101">
        <v>492</v>
      </c>
      <c r="G152" s="43"/>
      <c r="H152" s="33"/>
    </row>
    <row r="153" spans="1:8" ht="12.75" customHeight="1">
      <c r="A153" s="114" t="s">
        <v>107</v>
      </c>
      <c r="B153" s="322">
        <v>30314</v>
      </c>
      <c r="C153" s="96" t="s">
        <v>282</v>
      </c>
      <c r="D153" s="99">
        <v>15669</v>
      </c>
      <c r="E153" s="99">
        <v>6389</v>
      </c>
      <c r="F153" s="100">
        <f>SUM(D153:E153)</f>
        <v>22058</v>
      </c>
      <c r="G153" s="43"/>
      <c r="H153" s="33"/>
    </row>
    <row r="154" spans="1:8" ht="12.75" customHeight="1">
      <c r="A154" s="118" t="s">
        <v>108</v>
      </c>
      <c r="B154" s="322"/>
      <c r="C154" s="99">
        <v>667</v>
      </c>
      <c r="D154" s="99">
        <v>30</v>
      </c>
      <c r="E154" s="99">
        <f>SUM(C154:D154)</f>
        <v>697</v>
      </c>
      <c r="F154" s="101">
        <v>57</v>
      </c>
      <c r="G154" s="43"/>
      <c r="H154" s="33"/>
    </row>
    <row r="155" spans="1:8" ht="12.75" customHeight="1">
      <c r="A155" s="114" t="s">
        <v>109</v>
      </c>
      <c r="B155" s="322">
        <v>23444</v>
      </c>
      <c r="C155" s="96">
        <v>19</v>
      </c>
      <c r="D155" s="99">
        <v>7885</v>
      </c>
      <c r="E155" s="99">
        <v>11030</v>
      </c>
      <c r="F155" s="100">
        <f>SUM(D155:E155)</f>
        <v>18915</v>
      </c>
      <c r="G155" s="43"/>
      <c r="H155" s="33"/>
    </row>
    <row r="156" spans="1:8" s="164" customFormat="1" ht="12.75" customHeight="1">
      <c r="A156" s="141" t="s">
        <v>110</v>
      </c>
      <c r="B156" s="326"/>
      <c r="C156" s="142" t="s">
        <v>132</v>
      </c>
      <c r="D156" s="142" t="s">
        <v>132</v>
      </c>
      <c r="E156" s="142" t="s">
        <v>132</v>
      </c>
      <c r="F156" s="144">
        <v>10</v>
      </c>
      <c r="G156" s="43"/>
      <c r="H156" s="158"/>
    </row>
    <row r="157" spans="1:8" ht="12.75" customHeight="1">
      <c r="A157" s="367" t="s">
        <v>48</v>
      </c>
      <c r="B157" s="368"/>
      <c r="C157" s="368"/>
      <c r="D157" s="368"/>
      <c r="E157" s="368"/>
      <c r="F157" s="369"/>
      <c r="G157" s="43"/>
      <c r="H157" s="33"/>
    </row>
    <row r="158" spans="1:8" ht="12.75" customHeight="1">
      <c r="A158" s="114" t="s">
        <v>177</v>
      </c>
      <c r="B158" s="326">
        <v>1561</v>
      </c>
      <c r="C158" s="96">
        <v>34.9</v>
      </c>
      <c r="D158" s="99">
        <v>1353</v>
      </c>
      <c r="E158" s="99">
        <v>208</v>
      </c>
      <c r="F158" s="100">
        <f>SUM(D158:E158)</f>
        <v>1561</v>
      </c>
      <c r="G158" s="43"/>
      <c r="H158" s="33"/>
    </row>
    <row r="159" spans="1:8" ht="12.75" customHeight="1">
      <c r="A159" s="118" t="s">
        <v>115</v>
      </c>
      <c r="B159" s="330"/>
      <c r="C159" s="96" t="s">
        <v>132</v>
      </c>
      <c r="D159" s="96" t="s">
        <v>132</v>
      </c>
      <c r="E159" s="96" t="s">
        <v>132</v>
      </c>
      <c r="F159" s="101">
        <v>165</v>
      </c>
      <c r="G159" s="43"/>
      <c r="H159" s="33"/>
    </row>
    <row r="160" spans="1:8" ht="12.75" customHeight="1">
      <c r="A160" s="114" t="s">
        <v>160</v>
      </c>
      <c r="B160" s="326">
        <v>61989</v>
      </c>
      <c r="C160" s="96">
        <v>59.9</v>
      </c>
      <c r="D160" s="99">
        <v>17758</v>
      </c>
      <c r="E160" s="99">
        <v>30778</v>
      </c>
      <c r="F160" s="100">
        <f>SUM(D160:E160)</f>
        <v>48536</v>
      </c>
      <c r="G160" s="43"/>
      <c r="H160" s="33"/>
    </row>
    <row r="161" spans="1:8" ht="12.75" customHeight="1">
      <c r="A161" s="118" t="s">
        <v>115</v>
      </c>
      <c r="B161" s="330"/>
      <c r="C161" s="96" t="s">
        <v>132</v>
      </c>
      <c r="D161" s="96" t="s">
        <v>132</v>
      </c>
      <c r="E161" s="96" t="s">
        <v>132</v>
      </c>
      <c r="F161" s="101">
        <v>6314</v>
      </c>
      <c r="G161" s="43"/>
      <c r="H161" s="33"/>
    </row>
    <row r="162" spans="1:8" ht="12.75" customHeight="1">
      <c r="A162" s="114" t="s">
        <v>111</v>
      </c>
      <c r="B162" s="326">
        <v>20000</v>
      </c>
      <c r="C162" s="96">
        <v>20</v>
      </c>
      <c r="D162" s="99">
        <v>7471</v>
      </c>
      <c r="E162" s="99">
        <v>1317</v>
      </c>
      <c r="F162" s="100">
        <f>SUM(D162:E162)</f>
        <v>8788</v>
      </c>
      <c r="G162" s="43"/>
      <c r="H162" s="33"/>
    </row>
    <row r="163" spans="1:8" ht="12.75" customHeight="1">
      <c r="A163" s="118" t="s">
        <v>104</v>
      </c>
      <c r="B163" s="330"/>
      <c r="C163" s="96" t="s">
        <v>132</v>
      </c>
      <c r="D163" s="99" t="s">
        <v>149</v>
      </c>
      <c r="E163" s="99" t="s">
        <v>149</v>
      </c>
      <c r="F163" s="101">
        <v>1367</v>
      </c>
      <c r="G163" s="43"/>
      <c r="H163" s="33"/>
    </row>
    <row r="164" spans="1:8" ht="12.75" customHeight="1">
      <c r="A164" s="114" t="s">
        <v>135</v>
      </c>
      <c r="B164" s="322">
        <v>30300</v>
      </c>
      <c r="C164" s="96">
        <v>150</v>
      </c>
      <c r="D164" s="99">
        <v>1835</v>
      </c>
      <c r="E164" s="99">
        <v>14222</v>
      </c>
      <c r="F164" s="100">
        <f>SUM(D164:E164)</f>
        <v>16057</v>
      </c>
      <c r="G164" s="43"/>
      <c r="H164" s="33"/>
    </row>
    <row r="165" spans="1:8" ht="12.75" customHeight="1">
      <c r="A165" s="118" t="s">
        <v>104</v>
      </c>
      <c r="B165" s="326"/>
      <c r="C165" s="172">
        <v>3815</v>
      </c>
      <c r="D165" s="172" t="s">
        <v>132</v>
      </c>
      <c r="E165" s="172">
        <f>C165</f>
        <v>3815</v>
      </c>
      <c r="F165" s="144">
        <v>3275</v>
      </c>
      <c r="G165" s="43"/>
      <c r="H165" s="33"/>
    </row>
    <row r="166" spans="1:8" ht="12.75" customHeight="1">
      <c r="A166" s="114" t="s">
        <v>112</v>
      </c>
      <c r="B166" s="322">
        <v>49300</v>
      </c>
      <c r="C166" s="96">
        <v>155</v>
      </c>
      <c r="D166" s="99">
        <v>14852</v>
      </c>
      <c r="E166" s="99">
        <v>30992</v>
      </c>
      <c r="F166" s="100">
        <f>SUM(D166:E166)</f>
        <v>45844</v>
      </c>
      <c r="G166" s="43"/>
      <c r="H166" s="33"/>
    </row>
    <row r="167" spans="1:8" ht="12.75" customHeight="1">
      <c r="A167" s="118" t="s">
        <v>281</v>
      </c>
      <c r="B167" s="326"/>
      <c r="C167" s="142" t="s">
        <v>132</v>
      </c>
      <c r="D167" s="142" t="s">
        <v>132</v>
      </c>
      <c r="E167" s="142" t="s">
        <v>132</v>
      </c>
      <c r="F167" s="143" t="s">
        <v>132</v>
      </c>
      <c r="G167" s="43"/>
      <c r="H167" s="33"/>
    </row>
    <row r="168" spans="1:8" ht="12.75" customHeight="1">
      <c r="A168" s="183" t="s">
        <v>199</v>
      </c>
      <c r="B168" s="322">
        <v>700</v>
      </c>
      <c r="C168" s="96">
        <v>45</v>
      </c>
      <c r="D168" s="99">
        <v>401</v>
      </c>
      <c r="E168" s="99">
        <v>57</v>
      </c>
      <c r="F168" s="100">
        <f>SUM(D168:E168)</f>
        <v>458</v>
      </c>
      <c r="G168" s="43"/>
      <c r="H168" s="33"/>
    </row>
    <row r="169" spans="1:8" ht="12.75" customHeight="1">
      <c r="A169" s="184" t="s">
        <v>162</v>
      </c>
      <c r="B169" s="322"/>
      <c r="C169" s="96" t="s">
        <v>132</v>
      </c>
      <c r="D169" s="96" t="s">
        <v>132</v>
      </c>
      <c r="E169" s="96" t="s">
        <v>132</v>
      </c>
      <c r="F169" s="97" t="s">
        <v>132</v>
      </c>
      <c r="G169" s="43"/>
      <c r="H169" s="33"/>
    </row>
    <row r="170" spans="1:8" ht="12.75" customHeight="1">
      <c r="A170" s="183" t="s">
        <v>200</v>
      </c>
      <c r="B170" s="322">
        <v>7610</v>
      </c>
      <c r="C170" s="96">
        <v>79</v>
      </c>
      <c r="D170" s="99">
        <v>1166</v>
      </c>
      <c r="E170" s="99">
        <v>3397</v>
      </c>
      <c r="F170" s="100">
        <f>SUM(D170:E170)</f>
        <v>4563</v>
      </c>
      <c r="G170" s="43"/>
      <c r="H170" s="33"/>
    </row>
    <row r="171" spans="1:8" ht="12.75" customHeight="1">
      <c r="A171" s="184" t="s">
        <v>162</v>
      </c>
      <c r="B171" s="322"/>
      <c r="C171" s="96" t="s">
        <v>132</v>
      </c>
      <c r="D171" s="96" t="s">
        <v>132</v>
      </c>
      <c r="E171" s="96" t="s">
        <v>132</v>
      </c>
      <c r="F171" s="97" t="s">
        <v>132</v>
      </c>
      <c r="G171" s="43"/>
      <c r="H171" s="33"/>
    </row>
    <row r="172" spans="1:8" ht="12.75" customHeight="1">
      <c r="A172" s="114" t="s">
        <v>113</v>
      </c>
      <c r="B172" s="322">
        <v>29950</v>
      </c>
      <c r="C172" s="96">
        <v>179</v>
      </c>
      <c r="D172" s="99">
        <v>2381</v>
      </c>
      <c r="E172" s="99">
        <v>19433</v>
      </c>
      <c r="F172" s="100">
        <f>SUM(D172:E172)</f>
        <v>21814</v>
      </c>
      <c r="G172" s="43"/>
      <c r="H172" s="33"/>
    </row>
    <row r="173" spans="1:8" ht="12.75" customHeight="1">
      <c r="A173" s="118" t="s">
        <v>281</v>
      </c>
      <c r="B173" s="322"/>
      <c r="C173" s="96" t="s">
        <v>132</v>
      </c>
      <c r="D173" s="96" t="s">
        <v>132</v>
      </c>
      <c r="E173" s="96" t="s">
        <v>132</v>
      </c>
      <c r="F173" s="97" t="s">
        <v>132</v>
      </c>
      <c r="G173" s="43"/>
      <c r="H173" s="33"/>
    </row>
    <row r="174" spans="1:8" ht="12.75" customHeight="1">
      <c r="A174" s="114" t="s">
        <v>207</v>
      </c>
      <c r="B174" s="322">
        <v>12050</v>
      </c>
      <c r="C174" s="96">
        <v>219</v>
      </c>
      <c r="D174" s="99">
        <v>885</v>
      </c>
      <c r="E174" s="99">
        <v>8717</v>
      </c>
      <c r="F174" s="100">
        <f>SUM(D174:E174)</f>
        <v>9602</v>
      </c>
      <c r="G174" s="43"/>
      <c r="H174" s="33"/>
    </row>
    <row r="175" spans="1:8" ht="12.75" customHeight="1">
      <c r="A175" s="118" t="s">
        <v>281</v>
      </c>
      <c r="B175" s="322"/>
      <c r="C175" s="96" t="s">
        <v>132</v>
      </c>
      <c r="D175" s="96" t="s">
        <v>132</v>
      </c>
      <c r="E175" s="96" t="s">
        <v>132</v>
      </c>
      <c r="F175" s="97" t="s">
        <v>132</v>
      </c>
      <c r="G175" s="43"/>
      <c r="H175" s="33"/>
    </row>
    <row r="176" spans="1:8" ht="12.75" customHeight="1">
      <c r="A176" s="114" t="s">
        <v>208</v>
      </c>
      <c r="B176" s="322">
        <v>15700</v>
      </c>
      <c r="C176" s="96">
        <v>34.5</v>
      </c>
      <c r="D176" s="99">
        <v>0</v>
      </c>
      <c r="E176" s="99">
        <v>10114</v>
      </c>
      <c r="F176" s="100">
        <f>SUM(D176:E176)</f>
        <v>10114</v>
      </c>
      <c r="G176" s="43"/>
      <c r="H176" s="33"/>
    </row>
    <row r="177" spans="1:8" ht="12.75" customHeight="1">
      <c r="A177" s="118" t="s">
        <v>281</v>
      </c>
      <c r="B177" s="322"/>
      <c r="C177" s="96" t="s">
        <v>132</v>
      </c>
      <c r="D177" s="96" t="s">
        <v>132</v>
      </c>
      <c r="E177" s="96" t="s">
        <v>132</v>
      </c>
      <c r="F177" s="97" t="s">
        <v>132</v>
      </c>
      <c r="G177" s="43"/>
      <c r="H177" s="33"/>
    </row>
    <row r="178" spans="1:8" ht="12.75" customHeight="1">
      <c r="A178" s="114" t="s">
        <v>209</v>
      </c>
      <c r="B178" s="322">
        <f>SUM(B172:B177)</f>
        <v>57700</v>
      </c>
      <c r="C178" s="96" t="s">
        <v>149</v>
      </c>
      <c r="D178" s="99" t="s">
        <v>149</v>
      </c>
      <c r="E178" s="99" t="s">
        <v>149</v>
      </c>
      <c r="F178" s="100">
        <f>F172+F174+F176</f>
        <v>41530</v>
      </c>
      <c r="G178" s="43"/>
      <c r="H178" s="33"/>
    </row>
    <row r="179" spans="1:8" ht="12.75" customHeight="1">
      <c r="A179" s="118" t="s">
        <v>281</v>
      </c>
      <c r="B179" s="326"/>
      <c r="C179" s="142" t="s">
        <v>132</v>
      </c>
      <c r="D179" s="142" t="s">
        <v>132</v>
      </c>
      <c r="E179" s="142" t="s">
        <v>132</v>
      </c>
      <c r="F179" s="143" t="s">
        <v>132</v>
      </c>
      <c r="G179" s="43"/>
      <c r="H179" s="33"/>
    </row>
    <row r="180" spans="1:8" ht="12.75" customHeight="1">
      <c r="A180" s="183" t="s">
        <v>303</v>
      </c>
      <c r="B180" s="326">
        <v>33390</v>
      </c>
      <c r="C180" s="96">
        <v>45</v>
      </c>
      <c r="D180" s="99">
        <v>1869</v>
      </c>
      <c r="E180" s="99">
        <v>21138</v>
      </c>
      <c r="F180" s="100">
        <f>SUM(D180:E180)</f>
        <v>23007</v>
      </c>
      <c r="G180" s="43"/>
      <c r="H180" s="33"/>
    </row>
    <row r="181" spans="1:8" ht="12.75" customHeight="1">
      <c r="A181" s="184" t="s">
        <v>162</v>
      </c>
      <c r="B181" s="331"/>
      <c r="C181" s="142" t="s">
        <v>132</v>
      </c>
      <c r="D181" s="142" t="s">
        <v>132</v>
      </c>
      <c r="E181" s="142" t="s">
        <v>132</v>
      </c>
      <c r="F181" s="144" t="s">
        <v>149</v>
      </c>
      <c r="G181" s="43"/>
      <c r="H181" s="33"/>
    </row>
    <row r="182" spans="1:8" ht="12.75" customHeight="1">
      <c r="A182" s="114" t="s">
        <v>170</v>
      </c>
      <c r="B182" s="326">
        <v>49000</v>
      </c>
      <c r="C182" s="96">
        <v>35</v>
      </c>
      <c r="D182" s="99">
        <v>13180</v>
      </c>
      <c r="E182" s="99">
        <v>23014</v>
      </c>
      <c r="F182" s="100">
        <f>SUM(D182:E182)</f>
        <v>36194</v>
      </c>
      <c r="G182" s="43"/>
      <c r="H182" s="33"/>
    </row>
    <row r="183" spans="1:8" ht="12.75" customHeight="1">
      <c r="A183" s="118" t="s">
        <v>115</v>
      </c>
      <c r="B183" s="331"/>
      <c r="C183" s="142" t="s">
        <v>132</v>
      </c>
      <c r="D183" s="142" t="s">
        <v>132</v>
      </c>
      <c r="E183" s="142" t="s">
        <v>132</v>
      </c>
      <c r="F183" s="144">
        <v>3039</v>
      </c>
      <c r="G183" s="43"/>
      <c r="H183" s="33"/>
    </row>
    <row r="184" spans="1:8" ht="12.75" customHeight="1">
      <c r="A184" s="183" t="s">
        <v>189</v>
      </c>
      <c r="B184" s="322">
        <v>48100</v>
      </c>
      <c r="C184" s="96">
        <v>105</v>
      </c>
      <c r="D184" s="99">
        <v>10678</v>
      </c>
      <c r="E184" s="99">
        <v>22954</v>
      </c>
      <c r="F184" s="100">
        <f>SUM(D184:E184)</f>
        <v>33632</v>
      </c>
      <c r="G184" s="43"/>
      <c r="H184" s="33"/>
    </row>
    <row r="185" spans="1:8" ht="12.75" customHeight="1">
      <c r="A185" s="182" t="s">
        <v>104</v>
      </c>
      <c r="B185" s="322"/>
      <c r="C185" s="99">
        <v>5341</v>
      </c>
      <c r="D185" s="96" t="s">
        <v>149</v>
      </c>
      <c r="E185" s="99">
        <f>C185</f>
        <v>5341</v>
      </c>
      <c r="F185" s="101">
        <v>5792</v>
      </c>
      <c r="G185" s="43"/>
      <c r="H185" s="33"/>
    </row>
    <row r="186" spans="1:8" ht="12.75" customHeight="1">
      <c r="A186" s="114" t="s">
        <v>114</v>
      </c>
      <c r="B186" s="331">
        <v>63950</v>
      </c>
      <c r="C186" s="163">
        <v>55</v>
      </c>
      <c r="D186" s="134">
        <v>10744</v>
      </c>
      <c r="E186" s="134">
        <v>41362</v>
      </c>
      <c r="F186" s="135">
        <f>SUM(D186:E186)</f>
        <v>52106</v>
      </c>
      <c r="G186" s="43"/>
      <c r="H186" s="33"/>
    </row>
    <row r="187" spans="1:8" ht="12.75" customHeight="1">
      <c r="A187" s="118" t="s">
        <v>281</v>
      </c>
      <c r="B187" s="330"/>
      <c r="C187" s="96" t="s">
        <v>132</v>
      </c>
      <c r="D187" s="96" t="s">
        <v>132</v>
      </c>
      <c r="E187" s="96" t="s">
        <v>132</v>
      </c>
      <c r="F187" s="97" t="s">
        <v>132</v>
      </c>
      <c r="G187" s="43"/>
      <c r="H187" s="33"/>
    </row>
    <row r="188" spans="1:8" ht="12.75" customHeight="1">
      <c r="A188" s="327" t="s">
        <v>46</v>
      </c>
      <c r="B188" s="328"/>
      <c r="C188" s="328"/>
      <c r="D188" s="328"/>
      <c r="E188" s="328"/>
      <c r="F188" s="356"/>
      <c r="G188" s="39"/>
      <c r="H188" s="33"/>
    </row>
    <row r="189" spans="1:8" ht="12.75" customHeight="1">
      <c r="A189" s="186" t="s">
        <v>298</v>
      </c>
      <c r="B189" s="322">
        <v>21730</v>
      </c>
      <c r="C189" s="96">
        <v>70</v>
      </c>
      <c r="D189" s="99">
        <v>2088</v>
      </c>
      <c r="E189" s="99">
        <v>11773</v>
      </c>
      <c r="F189" s="100">
        <f>SUM(D189:E189)</f>
        <v>13861</v>
      </c>
      <c r="G189" s="43"/>
      <c r="H189" s="33"/>
    </row>
    <row r="190" spans="1:8" ht="12.75" customHeight="1">
      <c r="A190" s="118" t="s">
        <v>162</v>
      </c>
      <c r="B190" s="322"/>
      <c r="C190" s="96" t="s">
        <v>132</v>
      </c>
      <c r="D190" s="96" t="s">
        <v>132</v>
      </c>
      <c r="E190" s="96" t="s">
        <v>132</v>
      </c>
      <c r="F190" s="97" t="s">
        <v>132</v>
      </c>
      <c r="G190" s="43"/>
      <c r="H190" s="33"/>
    </row>
    <row r="191" spans="1:8" ht="12.75" customHeight="1">
      <c r="A191" s="186" t="s">
        <v>297</v>
      </c>
      <c r="B191" s="322">
        <v>11380</v>
      </c>
      <c r="C191" s="96">
        <v>199</v>
      </c>
      <c r="D191" s="99">
        <v>733</v>
      </c>
      <c r="E191" s="99">
        <v>8252</v>
      </c>
      <c r="F191" s="100">
        <f>SUM(D191:E191)</f>
        <v>8985</v>
      </c>
      <c r="G191" s="43"/>
      <c r="H191" s="33"/>
    </row>
    <row r="192" spans="1:8" ht="12.75" customHeight="1">
      <c r="A192" s="118" t="s">
        <v>162</v>
      </c>
      <c r="B192" s="322"/>
      <c r="C192" s="96" t="s">
        <v>132</v>
      </c>
      <c r="D192" s="96" t="s">
        <v>132</v>
      </c>
      <c r="E192" s="96" t="s">
        <v>132</v>
      </c>
      <c r="F192" s="97" t="s">
        <v>132</v>
      </c>
      <c r="G192" s="43"/>
      <c r="H192" s="33"/>
    </row>
    <row r="193" spans="1:8" ht="15" customHeight="1">
      <c r="A193" s="186" t="s">
        <v>210</v>
      </c>
      <c r="B193" s="322">
        <v>42400</v>
      </c>
      <c r="C193" s="96">
        <v>300</v>
      </c>
      <c r="D193" s="99">
        <v>42231</v>
      </c>
      <c r="E193" s="99">
        <v>0</v>
      </c>
      <c r="F193" s="100">
        <f>SUM(D193:E193)</f>
        <v>42231</v>
      </c>
      <c r="G193" s="35"/>
      <c r="H193" s="33"/>
    </row>
    <row r="194" spans="1:8" ht="13.5" thickBot="1">
      <c r="A194" s="119" t="s">
        <v>211</v>
      </c>
      <c r="B194" s="357"/>
      <c r="C194" s="109" t="s">
        <v>132</v>
      </c>
      <c r="D194" s="109" t="s">
        <v>132</v>
      </c>
      <c r="E194" s="109" t="s">
        <v>132</v>
      </c>
      <c r="F194" s="187" t="s">
        <v>132</v>
      </c>
      <c r="G194" s="33"/>
      <c r="H194" s="33"/>
    </row>
    <row r="195" spans="1:15" ht="12.75" customHeight="1">
      <c r="A195" s="342"/>
      <c r="B195" s="342"/>
      <c r="C195" s="341"/>
      <c r="D195" s="341"/>
      <c r="E195" s="341"/>
      <c r="F195" s="341"/>
      <c r="G195" s="147"/>
      <c r="H195" s="146"/>
      <c r="I195" s="146"/>
      <c r="J195" s="146"/>
      <c r="K195" s="146"/>
      <c r="L195" s="146"/>
      <c r="M195" s="146"/>
      <c r="N195" s="146"/>
      <c r="O195" s="146"/>
    </row>
    <row r="196" spans="1:15" ht="13.5" thickBot="1">
      <c r="A196" s="342"/>
      <c r="B196" s="342"/>
      <c r="C196" s="341"/>
      <c r="D196" s="341"/>
      <c r="E196" s="341"/>
      <c r="F196" s="341"/>
      <c r="G196" s="146"/>
      <c r="H196" s="146"/>
      <c r="I196" s="146"/>
      <c r="J196" s="146"/>
      <c r="K196" s="146"/>
      <c r="L196" s="146"/>
      <c r="M196" s="146"/>
      <c r="N196" s="146"/>
      <c r="O196" s="146"/>
    </row>
    <row r="197" spans="1:15" ht="12.75">
      <c r="A197" s="336" t="s">
        <v>154</v>
      </c>
      <c r="B197" s="337"/>
      <c r="C197" s="337"/>
      <c r="D197" s="337"/>
      <c r="E197" s="337"/>
      <c r="F197" s="338"/>
      <c r="G197" s="155"/>
      <c r="H197" s="37"/>
      <c r="I197" s="148"/>
      <c r="J197" s="149"/>
      <c r="K197" s="149"/>
      <c r="L197" s="149"/>
      <c r="M197" s="149"/>
      <c r="N197" s="149"/>
      <c r="O197" s="149"/>
    </row>
    <row r="198" spans="1:15" ht="12.75">
      <c r="A198" s="339" t="s">
        <v>63</v>
      </c>
      <c r="B198" s="340"/>
      <c r="C198" s="343" t="s">
        <v>7</v>
      </c>
      <c r="D198" s="344"/>
      <c r="E198" s="345" t="s">
        <v>134</v>
      </c>
      <c r="F198" s="346"/>
      <c r="G198" s="156"/>
      <c r="H198" s="156"/>
      <c r="I198" s="148"/>
      <c r="J198" s="149"/>
      <c r="K198" s="149"/>
      <c r="L198" s="149"/>
      <c r="M198" s="149"/>
      <c r="N198" s="149"/>
      <c r="O198" s="149"/>
    </row>
    <row r="199" spans="1:8" ht="12.75">
      <c r="A199" s="339" t="s">
        <v>14</v>
      </c>
      <c r="B199" s="340"/>
      <c r="C199" s="283"/>
      <c r="D199" s="284"/>
      <c r="E199" s="347"/>
      <c r="F199" s="348"/>
      <c r="G199" s="157"/>
      <c r="H199" s="156"/>
    </row>
    <row r="200" spans="1:8" ht="24" customHeight="1">
      <c r="A200" s="162" t="s">
        <v>159</v>
      </c>
      <c r="B200" s="159"/>
      <c r="C200" s="349">
        <v>95570</v>
      </c>
      <c r="D200" s="350"/>
      <c r="E200" s="353">
        <v>95363</v>
      </c>
      <c r="F200" s="354"/>
      <c r="G200" s="160"/>
      <c r="H200" s="158"/>
    </row>
    <row r="201" spans="1:8" ht="13.5" thickBot="1">
      <c r="A201" s="358" t="s">
        <v>281</v>
      </c>
      <c r="B201" s="359"/>
      <c r="C201" s="351"/>
      <c r="D201" s="352"/>
      <c r="E201" s="351"/>
      <c r="F201" s="355"/>
      <c r="G201" s="161"/>
      <c r="H201" s="158"/>
    </row>
    <row r="202" spans="1:8" ht="12.75">
      <c r="A202" s="34"/>
      <c r="B202" s="33"/>
      <c r="C202" s="33"/>
      <c r="D202" s="33"/>
      <c r="E202" s="33"/>
      <c r="F202" s="33"/>
      <c r="G202" s="33"/>
      <c r="H202" s="33"/>
    </row>
    <row r="203" spans="1:8" ht="12.75" customHeight="1">
      <c r="A203" s="335" t="s">
        <v>251</v>
      </c>
      <c r="B203" s="335"/>
      <c r="C203" s="335"/>
      <c r="D203" s="335"/>
      <c r="E203" s="335"/>
      <c r="F203" s="335"/>
      <c r="G203" s="33"/>
      <c r="H203" s="33"/>
    </row>
    <row r="204" spans="1:8" ht="12.75">
      <c r="A204" s="335"/>
      <c r="B204" s="335"/>
      <c r="C204" s="335"/>
      <c r="D204" s="335"/>
      <c r="E204" s="335"/>
      <c r="F204" s="335"/>
      <c r="G204" s="33"/>
      <c r="H204" s="33"/>
    </row>
    <row r="205" spans="1:8" ht="12.75">
      <c r="A205" s="34"/>
      <c r="B205" s="33"/>
      <c r="C205" s="33"/>
      <c r="D205" s="33"/>
      <c r="E205" s="33"/>
      <c r="F205" s="33"/>
      <c r="G205" s="33"/>
      <c r="H205" s="33"/>
    </row>
    <row r="206" spans="1:8" ht="12.75">
      <c r="A206" s="34"/>
      <c r="B206" s="33"/>
      <c r="C206" s="33"/>
      <c r="D206" s="33"/>
      <c r="E206" s="33"/>
      <c r="F206" s="33"/>
      <c r="G206" s="33"/>
      <c r="H206" s="33"/>
    </row>
    <row r="207" spans="1:8" ht="12.75">
      <c r="A207" s="34"/>
      <c r="B207" s="33"/>
      <c r="C207" s="33"/>
      <c r="D207" s="33"/>
      <c r="E207" s="33"/>
      <c r="F207" s="33"/>
      <c r="G207" s="33"/>
      <c r="H207" s="33"/>
    </row>
    <row r="208" spans="1:8" ht="12.75">
      <c r="A208" s="34"/>
      <c r="B208" s="33"/>
      <c r="C208" s="33"/>
      <c r="D208" s="33"/>
      <c r="E208" s="33"/>
      <c r="F208" s="33"/>
      <c r="G208" s="33"/>
      <c r="H208" s="33"/>
    </row>
    <row r="209" spans="1:8" ht="12.75">
      <c r="A209" s="34"/>
      <c r="B209" s="33"/>
      <c r="C209" s="33"/>
      <c r="D209" s="33"/>
      <c r="E209" s="33"/>
      <c r="F209" s="33"/>
      <c r="G209" s="33"/>
      <c r="H209" s="33"/>
    </row>
    <row r="210" spans="1:8" ht="12.75">
      <c r="A210" s="34"/>
      <c r="B210" s="33"/>
      <c r="C210" s="33"/>
      <c r="D210" s="33"/>
      <c r="E210" s="33"/>
      <c r="F210" s="33"/>
      <c r="G210" s="33"/>
      <c r="H210" s="33"/>
    </row>
    <row r="211" spans="1:8" ht="12.75">
      <c r="A211" s="34"/>
      <c r="B211" s="33"/>
      <c r="C211" s="33"/>
      <c r="D211" s="33"/>
      <c r="E211" s="33"/>
      <c r="F211" s="33"/>
      <c r="G211" s="33"/>
      <c r="H211" s="33"/>
    </row>
    <row r="212" spans="1:8" ht="12.75">
      <c r="A212" s="34"/>
      <c r="B212" s="33"/>
      <c r="C212" s="33"/>
      <c r="D212" s="33"/>
      <c r="E212" s="33"/>
      <c r="F212" s="33"/>
      <c r="G212" s="33"/>
      <c r="H212" s="33"/>
    </row>
    <row r="213" spans="1:8" ht="12.75">
      <c r="A213" s="34"/>
      <c r="B213" s="33"/>
      <c r="C213" s="33"/>
      <c r="D213" s="33"/>
      <c r="E213" s="33"/>
      <c r="F213" s="33"/>
      <c r="G213" s="33"/>
      <c r="H213" s="33"/>
    </row>
    <row r="214" spans="1:8" ht="12.75">
      <c r="A214" s="34"/>
      <c r="B214" s="33"/>
      <c r="C214" s="33"/>
      <c r="D214" s="33"/>
      <c r="E214" s="33"/>
      <c r="F214" s="33"/>
      <c r="G214" s="33"/>
      <c r="H214" s="33"/>
    </row>
    <row r="215" spans="1:8" ht="12.75">
      <c r="A215" s="34"/>
      <c r="B215" s="33"/>
      <c r="C215" s="33"/>
      <c r="D215" s="33"/>
      <c r="E215" s="33"/>
      <c r="F215" s="33"/>
      <c r="G215" s="33"/>
      <c r="H215" s="33"/>
    </row>
    <row r="216" spans="1:8" ht="12.75">
      <c r="A216" s="34"/>
      <c r="B216" s="33"/>
      <c r="C216" s="33"/>
      <c r="D216" s="33"/>
      <c r="E216" s="33"/>
      <c r="F216" s="33"/>
      <c r="G216" s="33"/>
      <c r="H216" s="33"/>
    </row>
    <row r="217" spans="1:8" ht="12.75">
      <c r="A217" s="34"/>
      <c r="B217" s="33"/>
      <c r="C217" s="33"/>
      <c r="D217" s="33"/>
      <c r="E217" s="33"/>
      <c r="F217" s="33"/>
      <c r="G217" s="33"/>
      <c r="H217" s="33"/>
    </row>
    <row r="218" spans="1:8" ht="12.75">
      <c r="A218" s="34"/>
      <c r="B218" s="33"/>
      <c r="C218" s="33"/>
      <c r="D218" s="33"/>
      <c r="E218" s="33"/>
      <c r="F218" s="33"/>
      <c r="G218" s="33"/>
      <c r="H218" s="33"/>
    </row>
    <row r="219" spans="1:8" ht="12.75">
      <c r="A219" s="34"/>
      <c r="B219" s="33"/>
      <c r="C219" s="33"/>
      <c r="D219" s="33"/>
      <c r="E219" s="33"/>
      <c r="F219" s="33"/>
      <c r="G219" s="33"/>
      <c r="H219" s="33"/>
    </row>
    <row r="220" spans="1:8" ht="12.75">
      <c r="A220" s="34"/>
      <c r="B220" s="33"/>
      <c r="C220" s="33"/>
      <c r="D220" s="33"/>
      <c r="E220" s="33"/>
      <c r="F220" s="33"/>
      <c r="G220" s="33"/>
      <c r="H220" s="33"/>
    </row>
    <row r="221" spans="1:8" ht="12.75">
      <c r="A221" s="34"/>
      <c r="B221" s="33"/>
      <c r="C221" s="33"/>
      <c r="D221" s="33"/>
      <c r="E221" s="33"/>
      <c r="F221" s="33"/>
      <c r="G221" s="33"/>
      <c r="H221" s="33"/>
    </row>
    <row r="222" spans="1:8" ht="12.75">
      <c r="A222" s="34"/>
      <c r="B222" s="33"/>
      <c r="C222" s="33"/>
      <c r="D222" s="33"/>
      <c r="E222" s="33"/>
      <c r="F222" s="33"/>
      <c r="G222" s="33"/>
      <c r="H222" s="33"/>
    </row>
    <row r="223" spans="1:8" ht="12.75">
      <c r="A223" s="34"/>
      <c r="B223" s="33"/>
      <c r="C223" s="33"/>
      <c r="D223" s="33"/>
      <c r="E223" s="33"/>
      <c r="F223" s="33"/>
      <c r="G223" s="33"/>
      <c r="H223" s="33"/>
    </row>
    <row r="224" spans="1:8" ht="12.75">
      <c r="A224" s="34"/>
      <c r="B224" s="33"/>
      <c r="C224" s="33"/>
      <c r="D224" s="33"/>
      <c r="E224" s="33"/>
      <c r="F224" s="33"/>
      <c r="G224" s="33"/>
      <c r="H224" s="33"/>
    </row>
    <row r="225" spans="1:8" ht="12.75">
      <c r="A225" s="34"/>
      <c r="B225" s="33"/>
      <c r="C225" s="33"/>
      <c r="D225" s="33"/>
      <c r="E225" s="33"/>
      <c r="F225" s="33"/>
      <c r="G225" s="33"/>
      <c r="H225" s="33"/>
    </row>
    <row r="226" spans="1:8" ht="12.75">
      <c r="A226" s="34"/>
      <c r="B226" s="33"/>
      <c r="C226" s="33"/>
      <c r="D226" s="33"/>
      <c r="E226" s="33"/>
      <c r="F226" s="33"/>
      <c r="G226" s="33"/>
      <c r="H226" s="33"/>
    </row>
    <row r="227" spans="1:8" ht="12.75">
      <c r="A227" s="34"/>
      <c r="B227" s="33"/>
      <c r="C227" s="33"/>
      <c r="D227" s="33"/>
      <c r="E227" s="33"/>
      <c r="F227" s="33"/>
      <c r="G227" s="33"/>
      <c r="H227" s="33"/>
    </row>
    <row r="228" spans="1:8" ht="12.75">
      <c r="A228" s="34"/>
      <c r="B228" s="33"/>
      <c r="C228" s="33"/>
      <c r="D228" s="33"/>
      <c r="E228" s="33"/>
      <c r="F228" s="33"/>
      <c r="G228" s="33"/>
      <c r="H228" s="33"/>
    </row>
    <row r="229" spans="1:8" ht="12.75">
      <c r="A229" s="34"/>
      <c r="B229" s="33"/>
      <c r="C229" s="33"/>
      <c r="D229" s="33"/>
      <c r="E229" s="33"/>
      <c r="F229" s="33"/>
      <c r="G229" s="33"/>
      <c r="H229" s="33"/>
    </row>
    <row r="230" spans="1:8" ht="12.75">
      <c r="A230" s="34"/>
      <c r="B230" s="33"/>
      <c r="C230" s="33"/>
      <c r="D230" s="33"/>
      <c r="E230" s="33"/>
      <c r="F230" s="33"/>
      <c r="G230" s="33"/>
      <c r="H230" s="33"/>
    </row>
    <row r="231" spans="1:8" ht="12.75">
      <c r="A231" s="34"/>
      <c r="B231" s="33"/>
      <c r="C231" s="33"/>
      <c r="D231" s="33"/>
      <c r="E231" s="33"/>
      <c r="F231" s="33"/>
      <c r="G231" s="33"/>
      <c r="H231" s="33"/>
    </row>
    <row r="232" spans="1:8" ht="12.75">
      <c r="A232" s="34"/>
      <c r="B232" s="33"/>
      <c r="C232" s="33"/>
      <c r="D232" s="33"/>
      <c r="E232" s="33"/>
      <c r="F232" s="33"/>
      <c r="G232" s="33"/>
      <c r="H232" s="33"/>
    </row>
    <row r="233" spans="1:8" ht="12.75">
      <c r="A233" s="34"/>
      <c r="B233" s="33"/>
      <c r="C233" s="33"/>
      <c r="D233" s="33"/>
      <c r="E233" s="33"/>
      <c r="F233" s="33"/>
      <c r="G233" s="33"/>
      <c r="H233" s="33"/>
    </row>
    <row r="234" spans="1:8" ht="12.75">
      <c r="A234" s="34"/>
      <c r="B234" s="33"/>
      <c r="C234" s="33"/>
      <c r="D234" s="33"/>
      <c r="E234" s="33"/>
      <c r="F234" s="33"/>
      <c r="G234" s="33"/>
      <c r="H234" s="33"/>
    </row>
    <row r="235" spans="1:8" ht="12.75">
      <c r="A235" s="34"/>
      <c r="B235" s="33"/>
      <c r="C235" s="33"/>
      <c r="D235" s="33"/>
      <c r="E235" s="33"/>
      <c r="F235" s="33"/>
      <c r="G235" s="33"/>
      <c r="H235" s="33"/>
    </row>
    <row r="236" spans="1:8" ht="12.75">
      <c r="A236" s="34"/>
      <c r="B236" s="33"/>
      <c r="C236" s="33"/>
      <c r="D236" s="33"/>
      <c r="E236" s="33"/>
      <c r="F236" s="33"/>
      <c r="G236" s="33"/>
      <c r="H236" s="33"/>
    </row>
    <row r="237" spans="1:8" ht="12.75">
      <c r="A237" s="34"/>
      <c r="B237" s="33"/>
      <c r="C237" s="33"/>
      <c r="D237" s="33"/>
      <c r="E237" s="33"/>
      <c r="F237" s="33"/>
      <c r="G237" s="33"/>
      <c r="H237" s="33"/>
    </row>
    <row r="238" spans="1:8" ht="12.75">
      <c r="A238" s="34"/>
      <c r="B238" s="33"/>
      <c r="C238" s="33"/>
      <c r="D238" s="33"/>
      <c r="E238" s="33"/>
      <c r="F238" s="33"/>
      <c r="G238" s="33"/>
      <c r="H238" s="33"/>
    </row>
    <row r="239" spans="1:8" ht="12.75">
      <c r="A239" s="34"/>
      <c r="B239" s="33"/>
      <c r="C239" s="33"/>
      <c r="D239" s="33"/>
      <c r="E239" s="33"/>
      <c r="F239" s="33"/>
      <c r="G239" s="33"/>
      <c r="H239" s="33"/>
    </row>
    <row r="240" spans="1:8" ht="12.75">
      <c r="A240" s="34"/>
      <c r="B240" s="33"/>
      <c r="C240" s="33"/>
      <c r="D240" s="33"/>
      <c r="E240" s="33"/>
      <c r="F240" s="33"/>
      <c r="G240" s="33"/>
      <c r="H240" s="33"/>
    </row>
    <row r="241" spans="1:8" ht="12.75">
      <c r="A241" s="34"/>
      <c r="B241" s="33"/>
      <c r="C241" s="33"/>
      <c r="D241" s="33"/>
      <c r="E241" s="33"/>
      <c r="F241" s="33"/>
      <c r="G241" s="33"/>
      <c r="H241" s="33"/>
    </row>
    <row r="242" spans="1:8" ht="12.75">
      <c r="A242" s="34"/>
      <c r="B242" s="33"/>
      <c r="C242" s="33"/>
      <c r="D242" s="33"/>
      <c r="E242" s="33"/>
      <c r="F242" s="33"/>
      <c r="G242" s="33"/>
      <c r="H242" s="33"/>
    </row>
    <row r="243" spans="1:8" ht="12.75">
      <c r="A243" s="34"/>
      <c r="B243" s="33"/>
      <c r="C243" s="33"/>
      <c r="D243" s="33"/>
      <c r="E243" s="33"/>
      <c r="F243" s="33"/>
      <c r="G243" s="33"/>
      <c r="H243" s="33"/>
    </row>
    <row r="244" spans="1:8" ht="12.75">
      <c r="A244" s="34"/>
      <c r="B244" s="33"/>
      <c r="C244" s="33"/>
      <c r="D244" s="33"/>
      <c r="E244" s="33"/>
      <c r="F244" s="33"/>
      <c r="G244" s="33"/>
      <c r="H244" s="33"/>
    </row>
    <row r="245" spans="1:8" ht="12.75">
      <c r="A245" s="34"/>
      <c r="B245" s="33"/>
      <c r="C245" s="33"/>
      <c r="D245" s="33"/>
      <c r="E245" s="33"/>
      <c r="F245" s="33"/>
      <c r="G245" s="33"/>
      <c r="H245" s="33"/>
    </row>
    <row r="246" spans="1:8" ht="12.75">
      <c r="A246" s="34"/>
      <c r="B246" s="33"/>
      <c r="C246" s="33"/>
      <c r="D246" s="33"/>
      <c r="E246" s="33"/>
      <c r="F246" s="33"/>
      <c r="G246" s="33"/>
      <c r="H246" s="33"/>
    </row>
    <row r="247" spans="1:8" ht="12.75">
      <c r="A247" s="34"/>
      <c r="B247" s="33"/>
      <c r="C247" s="33"/>
      <c r="D247" s="33"/>
      <c r="E247" s="33"/>
      <c r="F247" s="33"/>
      <c r="G247" s="33"/>
      <c r="H247" s="33"/>
    </row>
    <row r="248" spans="1:8" ht="12.75">
      <c r="A248" s="34"/>
      <c r="B248" s="33"/>
      <c r="C248" s="33"/>
      <c r="D248" s="33"/>
      <c r="E248" s="33"/>
      <c r="F248" s="33"/>
      <c r="G248" s="33"/>
      <c r="H248" s="33"/>
    </row>
    <row r="249" spans="1:8" ht="12.75">
      <c r="A249" s="34"/>
      <c r="B249" s="33"/>
      <c r="C249" s="33"/>
      <c r="D249" s="33"/>
      <c r="E249" s="33"/>
      <c r="F249" s="33"/>
      <c r="G249" s="33"/>
      <c r="H249" s="33"/>
    </row>
    <row r="250" spans="1:8" ht="12.75">
      <c r="A250" s="34"/>
      <c r="B250" s="33"/>
      <c r="C250" s="33"/>
      <c r="D250" s="33"/>
      <c r="E250" s="33"/>
      <c r="F250" s="33"/>
      <c r="G250" s="33"/>
      <c r="H250" s="33"/>
    </row>
    <row r="251" spans="1:8" ht="12.75">
      <c r="A251" s="34"/>
      <c r="B251" s="33"/>
      <c r="C251" s="33"/>
      <c r="D251" s="33"/>
      <c r="E251" s="33"/>
      <c r="F251" s="33"/>
      <c r="G251" s="33"/>
      <c r="H251" s="33"/>
    </row>
    <row r="252" spans="1:8" ht="12.75">
      <c r="A252" s="34"/>
      <c r="B252" s="33"/>
      <c r="C252" s="33"/>
      <c r="D252" s="33"/>
      <c r="E252" s="33"/>
      <c r="F252" s="33"/>
      <c r="G252" s="33"/>
      <c r="H252" s="33"/>
    </row>
    <row r="253" spans="1:8" ht="12.75">
      <c r="A253" s="34"/>
      <c r="B253" s="33"/>
      <c r="C253" s="33"/>
      <c r="D253" s="33"/>
      <c r="E253" s="33"/>
      <c r="F253" s="33"/>
      <c r="G253" s="33"/>
      <c r="H253" s="33"/>
    </row>
    <row r="254" spans="1:8" ht="12.75">
      <c r="A254" s="34"/>
      <c r="B254" s="33"/>
      <c r="C254" s="33"/>
      <c r="D254" s="33"/>
      <c r="E254" s="33"/>
      <c r="F254" s="33"/>
      <c r="G254" s="33"/>
      <c r="H254" s="33"/>
    </row>
    <row r="255" spans="1:8" ht="12.75">
      <c r="A255" s="34"/>
      <c r="B255" s="33"/>
      <c r="C255" s="33"/>
      <c r="D255" s="33"/>
      <c r="E255" s="33"/>
      <c r="F255" s="33"/>
      <c r="G255" s="33"/>
      <c r="H255" s="33"/>
    </row>
    <row r="256" spans="1:8" ht="12.75">
      <c r="A256" s="34"/>
      <c r="B256" s="33"/>
      <c r="C256" s="33"/>
      <c r="D256" s="33"/>
      <c r="E256" s="33"/>
      <c r="F256" s="33"/>
      <c r="G256" s="33"/>
      <c r="H256" s="33"/>
    </row>
    <row r="257" spans="1:8" ht="12.75">
      <c r="A257" s="34"/>
      <c r="B257" s="33"/>
      <c r="C257" s="33"/>
      <c r="D257" s="33"/>
      <c r="E257" s="33"/>
      <c r="F257" s="33"/>
      <c r="G257" s="33"/>
      <c r="H257" s="33"/>
    </row>
    <row r="258" spans="1:8" ht="12.75">
      <c r="A258" s="34"/>
      <c r="B258" s="33"/>
      <c r="C258" s="33"/>
      <c r="D258" s="33"/>
      <c r="E258" s="33"/>
      <c r="F258" s="33"/>
      <c r="G258" s="33"/>
      <c r="H258" s="33"/>
    </row>
    <row r="259" spans="1:8" ht="12.75">
      <c r="A259" s="34"/>
      <c r="B259" s="33"/>
      <c r="C259" s="33"/>
      <c r="D259" s="33"/>
      <c r="E259" s="33"/>
      <c r="F259" s="33"/>
      <c r="G259" s="33"/>
      <c r="H259" s="33"/>
    </row>
    <row r="260" spans="1:8" ht="12.75">
      <c r="A260" s="34"/>
      <c r="B260" s="33"/>
      <c r="C260" s="33"/>
      <c r="D260" s="33"/>
      <c r="E260" s="33"/>
      <c r="F260" s="33"/>
      <c r="G260" s="33"/>
      <c r="H260" s="33"/>
    </row>
    <row r="261" spans="1:8" ht="12.75">
      <c r="A261" s="34"/>
      <c r="B261" s="33"/>
      <c r="C261" s="33"/>
      <c r="D261" s="33"/>
      <c r="E261" s="33"/>
      <c r="F261" s="33"/>
      <c r="G261" s="33"/>
      <c r="H261" s="33"/>
    </row>
    <row r="262" spans="1:8" ht="12.75">
      <c r="A262" s="34"/>
      <c r="B262" s="33"/>
      <c r="C262" s="33"/>
      <c r="D262" s="33"/>
      <c r="E262" s="33"/>
      <c r="F262" s="33"/>
      <c r="G262" s="33"/>
      <c r="H262" s="33"/>
    </row>
    <row r="263" spans="1:8" ht="12.75">
      <c r="A263" s="34"/>
      <c r="B263" s="33"/>
      <c r="C263" s="33"/>
      <c r="D263" s="33"/>
      <c r="E263" s="33"/>
      <c r="F263" s="33"/>
      <c r="G263" s="33"/>
      <c r="H263" s="33"/>
    </row>
    <row r="264" spans="1:8" ht="12.75">
      <c r="A264" s="34"/>
      <c r="B264" s="33"/>
      <c r="C264" s="33"/>
      <c r="D264" s="33"/>
      <c r="E264" s="33"/>
      <c r="F264" s="33"/>
      <c r="G264" s="33"/>
      <c r="H264" s="33"/>
    </row>
    <row r="265" spans="1:8" ht="12.75">
      <c r="A265" s="34"/>
      <c r="B265" s="33"/>
      <c r="C265" s="33"/>
      <c r="D265" s="33"/>
      <c r="E265" s="33"/>
      <c r="F265" s="33"/>
      <c r="G265" s="33"/>
      <c r="H265" s="33"/>
    </row>
    <row r="266" spans="1:8" ht="12.75">
      <c r="A266" s="34"/>
      <c r="B266" s="33"/>
      <c r="C266" s="33"/>
      <c r="D266" s="33"/>
      <c r="E266" s="33"/>
      <c r="F266" s="33"/>
      <c r="G266" s="33"/>
      <c r="H266" s="33"/>
    </row>
    <row r="267" spans="1:8" ht="12.75">
      <c r="A267" s="34"/>
      <c r="B267" s="33"/>
      <c r="C267" s="33"/>
      <c r="D267" s="33"/>
      <c r="E267" s="33"/>
      <c r="F267" s="33"/>
      <c r="G267" s="33"/>
      <c r="H267" s="33"/>
    </row>
    <row r="268" spans="1:8" ht="12.75">
      <c r="A268" s="34"/>
      <c r="B268" s="33"/>
      <c r="C268" s="33"/>
      <c r="D268" s="33"/>
      <c r="E268" s="33"/>
      <c r="F268" s="33"/>
      <c r="G268" s="33"/>
      <c r="H268" s="33"/>
    </row>
    <row r="269" spans="1:8" ht="12.75">
      <c r="A269" s="34"/>
      <c r="B269" s="33"/>
      <c r="C269" s="33"/>
      <c r="D269" s="33"/>
      <c r="E269" s="33"/>
      <c r="F269" s="33"/>
      <c r="G269" s="33"/>
      <c r="H269" s="33"/>
    </row>
    <row r="270" spans="1:8" ht="12.75">
      <c r="A270" s="34"/>
      <c r="B270" s="33"/>
      <c r="C270" s="33"/>
      <c r="D270" s="33"/>
      <c r="E270" s="33"/>
      <c r="F270" s="33"/>
      <c r="G270" s="33"/>
      <c r="H270" s="33"/>
    </row>
    <row r="271" spans="1:8" ht="12.75">
      <c r="A271" s="34"/>
      <c r="B271" s="33"/>
      <c r="C271" s="33"/>
      <c r="D271" s="33"/>
      <c r="E271" s="33"/>
      <c r="F271" s="33"/>
      <c r="G271" s="33"/>
      <c r="H271" s="33"/>
    </row>
    <row r="272" spans="1:8" ht="12.75">
      <c r="A272" s="34"/>
      <c r="B272" s="33"/>
      <c r="C272" s="33"/>
      <c r="D272" s="33"/>
      <c r="E272" s="33"/>
      <c r="F272" s="33"/>
      <c r="G272" s="33"/>
      <c r="H272" s="33"/>
    </row>
    <row r="273" spans="1:8" ht="12.75">
      <c r="A273" s="34"/>
      <c r="B273" s="33"/>
      <c r="C273" s="33"/>
      <c r="D273" s="33"/>
      <c r="E273" s="33"/>
      <c r="F273" s="33"/>
      <c r="G273" s="33"/>
      <c r="H273" s="33"/>
    </row>
    <row r="274" spans="1:8" ht="12.75">
      <c r="A274" s="34"/>
      <c r="B274" s="33"/>
      <c r="C274" s="33"/>
      <c r="D274" s="33"/>
      <c r="E274" s="33"/>
      <c r="F274" s="33"/>
      <c r="G274" s="33"/>
      <c r="H274" s="33"/>
    </row>
    <row r="275" spans="1:8" ht="12.75">
      <c r="A275" s="34"/>
      <c r="B275" s="33"/>
      <c r="C275" s="33"/>
      <c r="D275" s="33"/>
      <c r="E275" s="33"/>
      <c r="F275" s="33"/>
      <c r="G275" s="33"/>
      <c r="H275" s="33"/>
    </row>
    <row r="276" spans="1:8" ht="12.75">
      <c r="A276" s="34"/>
      <c r="B276" s="33"/>
      <c r="C276" s="33"/>
      <c r="D276" s="33"/>
      <c r="E276" s="33"/>
      <c r="F276" s="33"/>
      <c r="G276" s="33"/>
      <c r="H276" s="33"/>
    </row>
    <row r="277" spans="1:8" ht="12.75">
      <c r="A277" s="34"/>
      <c r="B277" s="33"/>
      <c r="C277" s="33"/>
      <c r="D277" s="33"/>
      <c r="E277" s="33"/>
      <c r="F277" s="33"/>
      <c r="G277" s="33"/>
      <c r="H277" s="33"/>
    </row>
    <row r="278" spans="1:8" ht="12.75">
      <c r="A278" s="34"/>
      <c r="B278" s="33"/>
      <c r="C278" s="33"/>
      <c r="D278" s="33"/>
      <c r="E278" s="33"/>
      <c r="F278" s="33"/>
      <c r="G278" s="33"/>
      <c r="H278" s="33"/>
    </row>
    <row r="279" spans="1:8" ht="12.75">
      <c r="A279" s="34"/>
      <c r="B279" s="33"/>
      <c r="C279" s="33"/>
      <c r="D279" s="33"/>
      <c r="E279" s="33"/>
      <c r="F279" s="33"/>
      <c r="G279" s="33"/>
      <c r="H279" s="33"/>
    </row>
    <row r="280" spans="1:8" ht="12.75">
      <c r="A280" s="34"/>
      <c r="B280" s="33"/>
      <c r="C280" s="33"/>
      <c r="D280" s="33"/>
      <c r="E280" s="33"/>
      <c r="F280" s="33"/>
      <c r="G280" s="33"/>
      <c r="H280" s="33"/>
    </row>
    <row r="281" spans="1:8" ht="12.75">
      <c r="A281" s="34"/>
      <c r="B281" s="33"/>
      <c r="C281" s="33"/>
      <c r="D281" s="33"/>
      <c r="E281" s="33"/>
      <c r="F281" s="33"/>
      <c r="G281" s="33"/>
      <c r="H281" s="33"/>
    </row>
    <row r="282" spans="1:8" ht="12.75">
      <c r="A282" s="34"/>
      <c r="B282" s="33"/>
      <c r="C282" s="33"/>
      <c r="D282" s="33"/>
      <c r="E282" s="33"/>
      <c r="F282" s="33"/>
      <c r="G282" s="33"/>
      <c r="H282" s="33"/>
    </row>
    <row r="283" spans="1:8" ht="12.75">
      <c r="A283" s="34"/>
      <c r="B283" s="33"/>
      <c r="C283" s="33"/>
      <c r="D283" s="33"/>
      <c r="E283" s="33"/>
      <c r="F283" s="33"/>
      <c r="G283" s="33"/>
      <c r="H283" s="33"/>
    </row>
    <row r="284" spans="1:8" ht="12.75">
      <c r="A284" s="34"/>
      <c r="B284" s="33"/>
      <c r="C284" s="33"/>
      <c r="D284" s="33"/>
      <c r="E284" s="33"/>
      <c r="F284" s="33"/>
      <c r="G284" s="33"/>
      <c r="H284" s="33"/>
    </row>
    <row r="285" spans="1:8" ht="12.75">
      <c r="A285" s="34"/>
      <c r="B285" s="33"/>
      <c r="C285" s="33"/>
      <c r="D285" s="33"/>
      <c r="E285" s="33"/>
      <c r="F285" s="33"/>
      <c r="G285" s="33"/>
      <c r="H285" s="33"/>
    </row>
    <row r="286" spans="1:8" ht="12.75">
      <c r="A286" s="34"/>
      <c r="B286" s="33"/>
      <c r="C286" s="33"/>
      <c r="D286" s="33"/>
      <c r="E286" s="33"/>
      <c r="F286" s="33"/>
      <c r="G286" s="33"/>
      <c r="H286" s="33"/>
    </row>
    <row r="287" spans="1:8" ht="12.75">
      <c r="A287" s="34"/>
      <c r="B287" s="33"/>
      <c r="C287" s="33"/>
      <c r="D287" s="33"/>
      <c r="E287" s="33"/>
      <c r="F287" s="33"/>
      <c r="G287" s="33"/>
      <c r="H287" s="33"/>
    </row>
    <row r="288" spans="1:8" ht="12.75">
      <c r="A288" s="34"/>
      <c r="B288" s="33"/>
      <c r="C288" s="33"/>
      <c r="D288" s="33"/>
      <c r="E288" s="33"/>
      <c r="F288" s="33"/>
      <c r="G288" s="33"/>
      <c r="H288" s="33"/>
    </row>
    <row r="289" spans="1:8" ht="12.75">
      <c r="A289" s="34"/>
      <c r="B289" s="33"/>
      <c r="C289" s="33"/>
      <c r="D289" s="33"/>
      <c r="E289" s="33"/>
      <c r="F289" s="33"/>
      <c r="G289" s="33"/>
      <c r="H289" s="33"/>
    </row>
    <row r="290" spans="1:8" ht="12.75">
      <c r="A290" s="34"/>
      <c r="B290" s="33"/>
      <c r="C290" s="33"/>
      <c r="D290" s="33"/>
      <c r="E290" s="33"/>
      <c r="F290" s="33"/>
      <c r="G290" s="33"/>
      <c r="H290" s="33"/>
    </row>
    <row r="291" spans="1:8" ht="12.75">
      <c r="A291" s="34"/>
      <c r="B291" s="33"/>
      <c r="C291" s="33"/>
      <c r="D291" s="33"/>
      <c r="E291" s="33"/>
      <c r="F291" s="33"/>
      <c r="G291" s="33"/>
      <c r="H291" s="33"/>
    </row>
    <row r="292" spans="1:8" ht="12.75">
      <c r="A292" s="34"/>
      <c r="B292" s="33"/>
      <c r="C292" s="33"/>
      <c r="D292" s="33"/>
      <c r="E292" s="33"/>
      <c r="F292" s="33"/>
      <c r="G292" s="33"/>
      <c r="H292" s="33"/>
    </row>
    <row r="293" spans="1:8" ht="12.75">
      <c r="A293" s="34"/>
      <c r="B293" s="33"/>
      <c r="C293" s="33"/>
      <c r="D293" s="33"/>
      <c r="E293" s="33"/>
      <c r="F293" s="33"/>
      <c r="G293" s="33"/>
      <c r="H293" s="33"/>
    </row>
    <row r="294" spans="1:8" ht="12.75">
      <c r="A294" s="34"/>
      <c r="B294" s="33"/>
      <c r="C294" s="33"/>
      <c r="D294" s="33"/>
      <c r="E294" s="33"/>
      <c r="F294" s="33"/>
      <c r="G294" s="33"/>
      <c r="H294" s="33"/>
    </row>
    <row r="295" spans="1:8" ht="12.75">
      <c r="A295" s="34"/>
      <c r="B295" s="33"/>
      <c r="C295" s="33"/>
      <c r="D295" s="33"/>
      <c r="E295" s="33"/>
      <c r="F295" s="33"/>
      <c r="G295" s="33"/>
      <c r="H295" s="33"/>
    </row>
    <row r="296" spans="1:8" ht="12.75">
      <c r="A296" s="34"/>
      <c r="B296" s="33"/>
      <c r="C296" s="33"/>
      <c r="D296" s="33"/>
      <c r="E296" s="33"/>
      <c r="F296" s="33"/>
      <c r="G296" s="33"/>
      <c r="H296" s="33"/>
    </row>
    <row r="297" spans="1:8" ht="12.75">
      <c r="A297" s="34"/>
      <c r="B297" s="33"/>
      <c r="C297" s="33"/>
      <c r="D297" s="33"/>
      <c r="E297" s="33"/>
      <c r="F297" s="33"/>
      <c r="G297" s="33"/>
      <c r="H297" s="33"/>
    </row>
    <row r="298" spans="1:8" ht="12.75">
      <c r="A298" s="34"/>
      <c r="B298" s="33"/>
      <c r="C298" s="33"/>
      <c r="D298" s="33"/>
      <c r="E298" s="33"/>
      <c r="F298" s="33"/>
      <c r="G298" s="33"/>
      <c r="H298" s="33"/>
    </row>
  </sheetData>
  <mergeCells count="130">
    <mergeCell ref="B133:B134"/>
    <mergeCell ref="B108:B109"/>
    <mergeCell ref="B103:B104"/>
    <mergeCell ref="B105:B106"/>
    <mergeCell ref="B126:B127"/>
    <mergeCell ref="B128:B129"/>
    <mergeCell ref="B191:B192"/>
    <mergeCell ref="B124:F125"/>
    <mergeCell ref="A135:F135"/>
    <mergeCell ref="A146:F146"/>
    <mergeCell ref="B141:B142"/>
    <mergeCell ref="B137:B138"/>
    <mergeCell ref="B139:B140"/>
    <mergeCell ref="A143:F143"/>
    <mergeCell ref="A157:F157"/>
    <mergeCell ref="A132:F132"/>
    <mergeCell ref="B149:B150"/>
    <mergeCell ref="B153:B154"/>
    <mergeCell ref="A148:F148"/>
    <mergeCell ref="B69:B70"/>
    <mergeCell ref="B90:B91"/>
    <mergeCell ref="A102:F102"/>
    <mergeCell ref="B97:B98"/>
    <mergeCell ref="B99:B100"/>
    <mergeCell ref="B95:B96"/>
    <mergeCell ref="B81:B82"/>
    <mergeCell ref="B158:B159"/>
    <mergeCell ref="B160:B161"/>
    <mergeCell ref="B155:B156"/>
    <mergeCell ref="B151:B152"/>
    <mergeCell ref="B71:B72"/>
    <mergeCell ref="B144:B145"/>
    <mergeCell ref="A94:F94"/>
    <mergeCell ref="B75:B76"/>
    <mergeCell ref="B110:B111"/>
    <mergeCell ref="B112:B113"/>
    <mergeCell ref="B114:B115"/>
    <mergeCell ref="B130:B131"/>
    <mergeCell ref="A122:F122"/>
    <mergeCell ref="A123:F123"/>
    <mergeCell ref="B92:B93"/>
    <mergeCell ref="B79:B80"/>
    <mergeCell ref="B62:B63"/>
    <mergeCell ref="B73:B74"/>
    <mergeCell ref="B88:B89"/>
    <mergeCell ref="B86:B87"/>
    <mergeCell ref="A83:F83"/>
    <mergeCell ref="B84:B85"/>
    <mergeCell ref="A68:F68"/>
    <mergeCell ref="B77:B78"/>
    <mergeCell ref="B66:B67"/>
    <mergeCell ref="G38:G39"/>
    <mergeCell ref="G50:G51"/>
    <mergeCell ref="G48:G49"/>
    <mergeCell ref="G52:G53"/>
    <mergeCell ref="B58:B59"/>
    <mergeCell ref="B60:B61"/>
    <mergeCell ref="B64:B65"/>
    <mergeCell ref="B54:B55"/>
    <mergeCell ref="B56:B57"/>
    <mergeCell ref="B32:B33"/>
    <mergeCell ref="B44:B45"/>
    <mergeCell ref="B48:B49"/>
    <mergeCell ref="B38:B39"/>
    <mergeCell ref="B36:B37"/>
    <mergeCell ref="B40:B41"/>
    <mergeCell ref="B30:B31"/>
    <mergeCell ref="A2:G2"/>
    <mergeCell ref="B4:B5"/>
    <mergeCell ref="B24:B25"/>
    <mergeCell ref="B22:B23"/>
    <mergeCell ref="G6:G7"/>
    <mergeCell ref="G22:G23"/>
    <mergeCell ref="G13:G14"/>
    <mergeCell ref="A3:F3"/>
    <mergeCell ref="B6:B7"/>
    <mergeCell ref="G8:G9"/>
    <mergeCell ref="A19:F19"/>
    <mergeCell ref="B13:B14"/>
    <mergeCell ref="B26:B27"/>
    <mergeCell ref="G26:G27"/>
    <mergeCell ref="A10:F10"/>
    <mergeCell ref="A18:F18"/>
    <mergeCell ref="B8:B9"/>
    <mergeCell ref="A17:F17"/>
    <mergeCell ref="B11:B12"/>
    <mergeCell ref="A201:B201"/>
    <mergeCell ref="B20:B21"/>
    <mergeCell ref="A147:F147"/>
    <mergeCell ref="B52:B53"/>
    <mergeCell ref="B42:B43"/>
    <mergeCell ref="B34:B35"/>
    <mergeCell ref="B50:B51"/>
    <mergeCell ref="B46:B47"/>
    <mergeCell ref="A136:F136"/>
    <mergeCell ref="B28:B29"/>
    <mergeCell ref="E200:F201"/>
    <mergeCell ref="A198:B198"/>
    <mergeCell ref="B170:B171"/>
    <mergeCell ref="B162:B163"/>
    <mergeCell ref="A188:F188"/>
    <mergeCell ref="B168:B169"/>
    <mergeCell ref="B193:B194"/>
    <mergeCell ref="B182:B183"/>
    <mergeCell ref="B186:B187"/>
    <mergeCell ref="B184:B185"/>
    <mergeCell ref="A203:F204"/>
    <mergeCell ref="A197:F197"/>
    <mergeCell ref="A199:B199"/>
    <mergeCell ref="E195:F196"/>
    <mergeCell ref="A195:B195"/>
    <mergeCell ref="A196:B196"/>
    <mergeCell ref="C195:D196"/>
    <mergeCell ref="C198:D199"/>
    <mergeCell ref="E198:F199"/>
    <mergeCell ref="C200:D201"/>
    <mergeCell ref="B174:B175"/>
    <mergeCell ref="B166:B167"/>
    <mergeCell ref="B178:B179"/>
    <mergeCell ref="B180:B181"/>
    <mergeCell ref="B189:B190"/>
    <mergeCell ref="B172:B173"/>
    <mergeCell ref="B176:B177"/>
    <mergeCell ref="A101:F101"/>
    <mergeCell ref="B164:B165"/>
    <mergeCell ref="A107:F107"/>
    <mergeCell ref="B116:B117"/>
    <mergeCell ref="A118:F118"/>
    <mergeCell ref="B119:B120"/>
    <mergeCell ref="A121:F121"/>
  </mergeCells>
  <printOptions horizontalCentered="1"/>
  <pageMargins left="0.5905511811023623" right="0.5905511811023623" top="0.5905511811023623" bottom="0.7480314960629921" header="0.35433070866141736" footer="0.9055118110236221"/>
  <pageSetup firstPageNumber="2" useFirstPageNumber="1" orientation="portrait" paperSize="9" scale="78" r:id="rId4"/>
  <rowBreaks count="2" manualBreakCount="2">
    <brk id="74" max="7" man="1"/>
    <brk id="145"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Admin</cp:lastModifiedBy>
  <cp:lastPrinted>2005-06-04T11:13:10Z</cp:lastPrinted>
  <dcterms:created xsi:type="dcterms:W3CDTF">1999-03-29T09:51:01Z</dcterms:created>
  <dcterms:modified xsi:type="dcterms:W3CDTF">2004-01-12T09:41:37Z</dcterms:modified>
  <cp:category/>
  <cp:version/>
  <cp:contentType/>
  <cp:contentStatus/>
</cp:coreProperties>
</file>