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suplementy'!$A$1:$O$211</definedName>
    <definedName name="_xlnm.Print_Area" localSheetId="1">'týdeníky, 14deníky a měsíčníky'!$A$1:$I$261</definedName>
  </definedNames>
  <calcPr fullCalcOnLoad="1"/>
</workbook>
</file>

<file path=xl/comments2.xml><?xml version="1.0" encoding="utf-8"?>
<comments xmlns="http://schemas.openxmlformats.org/spreadsheetml/2006/main">
  <authors>
    <author>Admin</author>
  </authors>
  <commentList>
    <comment ref="A202" authorId="0">
      <text>
        <r>
          <rPr>
            <b/>
            <sz val="8"/>
            <rFont val="Tahoma"/>
            <family val="0"/>
          </rPr>
          <t>Kateřina Mandíková:</t>
        </r>
        <r>
          <rPr>
            <sz val="8"/>
            <rFont val="Tahoma"/>
            <family val="0"/>
          </rPr>
          <t xml:space="preserve">
změněno na základě opravného hlášení ze dne 22.6.2005.
</t>
        </r>
      </text>
    </comment>
    <comment ref="A198" authorId="0">
      <text>
        <r>
          <rPr>
            <b/>
            <sz val="8"/>
            <rFont val="Tahoma"/>
            <family val="0"/>
          </rPr>
          <t>Kateřina Mandíková:</t>
        </r>
        <r>
          <rPr>
            <sz val="8"/>
            <rFont val="Tahoma"/>
            <family val="0"/>
          </rPr>
          <t xml:space="preserve">
změněno na základě opravného hlášení ze dne 22.6.2005.</t>
        </r>
      </text>
    </comment>
    <comment ref="A244" authorId="0">
      <text>
        <r>
          <rPr>
            <b/>
            <sz val="8"/>
            <rFont val="Tahoma"/>
            <family val="0"/>
          </rPr>
          <t>Kateřina Mandíková:</t>
        </r>
        <r>
          <rPr>
            <sz val="8"/>
            <rFont val="Tahoma"/>
            <family val="0"/>
          </rPr>
          <t xml:space="preserve">
změněno na základé opravného hlášení ze dne 22.6.2005.</t>
        </r>
      </text>
    </comment>
    <comment ref="A252" authorId="0">
      <text>
        <r>
          <rPr>
            <b/>
            <sz val="8"/>
            <rFont val="Tahoma"/>
            <family val="0"/>
          </rPr>
          <t>Kateřina Mandíková:</t>
        </r>
        <r>
          <rPr>
            <sz val="8"/>
            <rFont val="Tahoma"/>
            <family val="0"/>
          </rPr>
          <t xml:space="preserve">
změněno na základé opravného hlášení ze dne 12.5.2005.</t>
        </r>
      </text>
    </comment>
    <comment ref="A138" authorId="0">
      <text>
        <r>
          <rPr>
            <b/>
            <sz val="8"/>
            <rFont val="Tahoma"/>
            <family val="0"/>
          </rPr>
          <t>Kateřina Mandíková:</t>
        </r>
        <r>
          <rPr>
            <sz val="8"/>
            <rFont val="Tahoma"/>
            <family val="0"/>
          </rPr>
          <t xml:space="preserve">
změněno na základě opravného hlášení ze dne 22.6.2005.</t>
        </r>
      </text>
    </comment>
    <comment ref="F58" authorId="0">
      <text>
        <r>
          <rPr>
            <b/>
            <sz val="8"/>
            <rFont val="Tahoma"/>
            <family val="0"/>
          </rPr>
          <t>Kateřina Mandíková:</t>
        </r>
        <r>
          <rPr>
            <sz val="8"/>
            <rFont val="Tahoma"/>
            <family val="0"/>
          </rPr>
          <t xml:space="preserve">
změněno na základé opravného hlášení ze dne 30.5.2005.
Pův. č. = 1.332</t>
        </r>
      </text>
    </comment>
    <comment ref="A234" authorId="0">
      <text>
        <r>
          <rPr>
            <b/>
            <sz val="8"/>
            <rFont val="Tahoma"/>
            <family val="0"/>
          </rPr>
          <t>Kateřina Mandíková:</t>
        </r>
        <r>
          <rPr>
            <sz val="8"/>
            <rFont val="Tahoma"/>
            <family val="0"/>
          </rPr>
          <t xml:space="preserve">
doplněno na základě  vstupního ověření ze dne 27.5.2005.</t>
        </r>
      </text>
    </comment>
    <comment ref="A156" authorId="0">
      <text>
        <r>
          <rPr>
            <b/>
            <sz val="8"/>
            <rFont val="Tahoma"/>
            <family val="0"/>
          </rPr>
          <t>Kateřina Mandíková:</t>
        </r>
        <r>
          <rPr>
            <sz val="8"/>
            <rFont val="Tahoma"/>
            <family val="0"/>
          </rPr>
          <t xml:space="preserve">
doplněno na základě vstupního ověření.</t>
        </r>
      </text>
    </comment>
    <comment ref="B164" authorId="0">
      <text>
        <r>
          <rPr>
            <b/>
            <sz val="8"/>
            <rFont val="Tahoma"/>
            <family val="0"/>
          </rPr>
          <t>Kateřina Mandíková:</t>
        </r>
        <r>
          <rPr>
            <sz val="8"/>
            <rFont val="Tahoma"/>
            <family val="0"/>
          </rPr>
          <t xml:space="preserve">
změněno na základě opravného hlášení ze dne 27.6.2005.
Pův. č. = 65.300</t>
        </r>
      </text>
    </comment>
    <comment ref="A228" authorId="0">
      <text>
        <r>
          <rPr>
            <b/>
            <sz val="8"/>
            <rFont val="Tahoma"/>
            <family val="0"/>
          </rPr>
          <t>Kateřina Mandíková:</t>
        </r>
        <r>
          <rPr>
            <sz val="8"/>
            <rFont val="Tahoma"/>
            <family val="0"/>
          </rPr>
          <t xml:space="preserve">
změněno na základě opravného hlášení ze dne 11.8.2005.</t>
        </r>
      </text>
    </comment>
    <comment ref="I162" authorId="0">
      <text>
        <r>
          <rPr>
            <b/>
            <sz val="8"/>
            <rFont val="Tahoma"/>
            <family val="0"/>
          </rPr>
          <t>Kateřina Mandíková:</t>
        </r>
        <r>
          <rPr>
            <sz val="8"/>
            <rFont val="Tahoma"/>
            <family val="0"/>
          </rPr>
          <t xml:space="preserve">
změněno na základě opravného hlášení ze dne 9.9.2005.
Pův. č. = 9.240</t>
        </r>
      </text>
    </comment>
    <comment ref="I242" authorId="0">
      <text>
        <r>
          <rPr>
            <b/>
            <sz val="8"/>
            <rFont val="Tahoma"/>
            <family val="0"/>
          </rPr>
          <t>Kateřina Mandíková:</t>
        </r>
        <r>
          <rPr>
            <sz val="8"/>
            <rFont val="Tahoma"/>
            <family val="0"/>
          </rPr>
          <t xml:space="preserve">
změněno na základě opravného hlášení ze den 9.9.2005.
Pův. č. = 22.927</t>
        </r>
      </text>
    </comment>
  </commentList>
</comments>
</file>

<file path=xl/sharedStrings.xml><?xml version="1.0" encoding="utf-8"?>
<sst xmlns="http://schemas.openxmlformats.org/spreadsheetml/2006/main" count="1090" uniqueCount="285">
  <si>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</si>
  <si>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</si>
  <si>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</si>
  <si>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</si>
  <si>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</si>
  <si>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</si>
  <si>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</si>
  <si>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</si>
  <si>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</si>
  <si>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</si>
  <si>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</si>
  <si>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</si>
  <si>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</si>
  <si>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</si>
  <si>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</si>
  <si>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</si>
  <si>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</si>
  <si>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</si>
  <si>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</si>
  <si>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</si>
  <si>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</si>
  <si>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</si>
  <si>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</si>
  <si>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</si>
  <si>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</si>
  <si>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</si>
  <si>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</si>
  <si>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</si>
  <si>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</si>
  <si>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</si>
  <si>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</si>
  <si>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</si>
  <si>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</si>
  <si>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</si>
  <si>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</si>
  <si>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</si>
  <si>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</si>
  <si>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</si>
  <si>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</si>
  <si>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</si>
  <si>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</si>
  <si>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</si>
  <si>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</si>
  <si>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</si>
  <si>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</si>
  <si>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</si>
  <si>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</si>
  <si>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</si>
  <si>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</si>
  <si>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</si>
  <si>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</si>
  <si>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</si>
  <si>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</si>
  <si>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</si>
  <si>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</si>
  <si>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</si>
  <si>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</si>
  <si>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</si>
  <si>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</si>
  <si>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</si>
  <si>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</si>
  <si>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</si>
  <si>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</si>
  <si>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</si>
  <si>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</si>
  <si>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</si>
  <si>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</si>
  <si>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</si>
  <si>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</si>
  <si>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</si>
  <si>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</si>
  <si>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 magazín</t>
  </si>
  <si>
    <t>Poznámka:</t>
  </si>
  <si>
    <t>Hobby magazín</t>
  </si>
  <si>
    <t>S</t>
  </si>
  <si>
    <t>xxx</t>
  </si>
  <si>
    <t>C</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</si>
  <si>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</si>
  <si>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</si>
  <si>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</si>
  <si>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</si>
  <si>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</si>
  <si>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</si>
  <si>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</si>
  <si>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</si>
  <si>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C……...…..………………….                                                                                         </t>
  </si>
  <si>
    <t xml:space="preserve">D……………………………….                                                                                          </t>
  </si>
  <si>
    <r>
      <t xml:space="preserve"> @ magazín</t>
    </r>
    <r>
      <rPr>
        <sz val="7.5"/>
        <rFont val="Arial CE"/>
        <family val="2"/>
      </rPr>
      <t>;  vychází každý první čtvrtek v měsíci;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</si>
  <si>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/Průměrný/ vkládaný náklad </t>
  </si>
  <si>
    <t>8,50/6,00</t>
  </si>
  <si>
    <t>9,00/6,00</t>
  </si>
  <si>
    <t>11,00/9,00</t>
  </si>
  <si>
    <t>/Average/ net press run inserted into newspapers or magazines</t>
  </si>
  <si>
    <t>D</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</si>
  <si>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</si>
  <si>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</si>
  <si>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</si>
  <si>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</si>
  <si>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</si>
  <si>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</si>
  <si>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</si>
  <si>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</si>
  <si>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</si>
  <si>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</si>
  <si>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</si>
  <si>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</si>
  <si>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</si>
  <si>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</si>
  <si>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</si>
  <si>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</si>
  <si>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</si>
  <si>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</si>
  <si>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</si>
  <si>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</si>
  <si>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</si>
  <si>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</si>
  <si>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</si>
  <si>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</si>
  <si>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</si>
  <si>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</si>
  <si>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</si>
  <si>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</si>
  <si>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100+1 ZZ</t>
  </si>
  <si>
    <t>ABC</t>
  </si>
  <si>
    <t>Bravo</t>
  </si>
  <si>
    <t>Bravo Girl</t>
  </si>
  <si>
    <t>Kačer Donald</t>
  </si>
  <si>
    <t>Egmont ČR, spol. s r. o.</t>
  </si>
  <si>
    <t>Napsáno životem</t>
  </si>
  <si>
    <t>Počítač pro každého</t>
  </si>
  <si>
    <t>Svět počítačů</t>
  </si>
  <si>
    <t>TV Duel &amp; film</t>
  </si>
  <si>
    <t>TV Duel &amp; film -  SOUHRNNÝ NÁKLAD</t>
  </si>
  <si>
    <t>Žena a život</t>
  </si>
  <si>
    <t>Barbie</t>
  </si>
  <si>
    <t>Level MINI</t>
  </si>
  <si>
    <t>Level - SOUHRNNÝ NÁKLAD</t>
  </si>
  <si>
    <t>Medvídek Pú</t>
  </si>
  <si>
    <t>National Geographic ČR</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</si>
  <si>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</si>
  <si>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</si>
  <si>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</si>
  <si>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</si>
  <si>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</si>
  <si>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</si>
  <si>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</si>
  <si>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</si>
  <si>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</si>
  <si>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</si>
  <si>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</si>
  <si>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</si>
  <si>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</si>
  <si>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</si>
  <si>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</si>
  <si>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</si>
  <si>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</si>
  <si>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</si>
  <si>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</si>
  <si>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</si>
  <si>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</si>
  <si>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</si>
  <si>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</si>
  <si>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</si>
  <si>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</si>
  <si>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</si>
  <si>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</si>
  <si>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</si>
  <si>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</si>
  <si>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</si>
  <si>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</si>
  <si>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</si>
  <si>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</si>
  <si>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</si>
  <si>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</si>
  <si>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</si>
  <si>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</si>
  <si>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</si>
  <si>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</si>
  <si>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</si>
  <si>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StarPress CZ, a. s.</t>
  </si>
  <si>
    <t>Prague Post, spol. s r. o.</t>
  </si>
  <si>
    <t>Vltava-Labe-Press, a. s.</t>
  </si>
  <si>
    <t>100+1, a. s.</t>
  </si>
  <si>
    <t>Vogel Burda Communications, s. r. o.</t>
  </si>
  <si>
    <t>Axel Springer Praha, a. s.</t>
  </si>
  <si>
    <t>Sanoma Magazines Praha, s .r. o.</t>
  </si>
  <si>
    <t>Reader´s Digest Výběr, s. r. o.</t>
  </si>
  <si>
    <t>Regenerace, s. r. o.</t>
  </si>
  <si>
    <t>MARSfoto, s. r. o.</t>
  </si>
  <si>
    <t>Burda Praha, s. r. o.</t>
  </si>
  <si>
    <t>TV Duel &amp; film - společný prodej</t>
  </si>
  <si>
    <t>Koktejl Magazín</t>
  </si>
  <si>
    <t>FotoVideo</t>
  </si>
  <si>
    <t>Atemi, s.r.o.</t>
  </si>
  <si>
    <t>Board</t>
  </si>
  <si>
    <t>DN</t>
  </si>
  <si>
    <t>Claudia</t>
  </si>
  <si>
    <t>Blesk pro ženy</t>
  </si>
  <si>
    <t>Stereo &amp; Video</t>
  </si>
  <si>
    <t>Apetit</t>
  </si>
  <si>
    <r>
      <t>Hobby magazín</t>
    </r>
    <r>
      <rPr>
        <sz val="7.5"/>
        <rFont val="Arial CE"/>
        <family val="2"/>
      </rPr>
      <t>;  vkládáno do titulů (Inserted in): Jihočeské Deníky Bohemia, Severočeské Deníky Bohemia, Středočeské Deníky  Bohemia, Východočeské Deníky Bohemia, Západočeské Deníky Bohemia, Jihomoravské Deníky Moravia, Severomoravské a slezské Deníky Moravia, Středomoravské a východomoravské Deníky Moravia a Vysočina Deníky Moravia. Samostatně neprodejné.</t>
    </r>
  </si>
  <si>
    <t>RF Hobby, s.r.o.</t>
  </si>
  <si>
    <t>Vanessa</t>
  </si>
  <si>
    <t>Yellow</t>
  </si>
  <si>
    <t>Nedělní svět</t>
  </si>
  <si>
    <t>Halina</t>
  </si>
  <si>
    <t>Radek Hruška</t>
  </si>
  <si>
    <t>yop!</t>
  </si>
  <si>
    <t>Mediaron, s.r.o.</t>
  </si>
  <si>
    <t>Czech Press Group, a. s.</t>
  </si>
  <si>
    <t>Aha</t>
  </si>
  <si>
    <t>Ebika, s.r.o.</t>
  </si>
  <si>
    <t>Báječná neděle</t>
  </si>
  <si>
    <t>Katka</t>
  </si>
  <si>
    <t>Pestrý svět</t>
  </si>
  <si>
    <t>Svět motorů</t>
  </si>
  <si>
    <t>Axel Springer Praha, a.s.</t>
  </si>
  <si>
    <t>Tina</t>
  </si>
  <si>
    <t>Užívej si</t>
  </si>
  <si>
    <t>Autohit</t>
  </si>
  <si>
    <t>Autotip</t>
  </si>
  <si>
    <t>Čas na lásku</t>
  </si>
  <si>
    <t>Katka speciál Křížovky</t>
  </si>
  <si>
    <t>Betynka</t>
  </si>
  <si>
    <t xml:space="preserve">Burda  </t>
  </si>
  <si>
    <t>Bydlíme s květinami</t>
  </si>
  <si>
    <t>Byt magazín</t>
  </si>
  <si>
    <t>Dívka</t>
  </si>
  <si>
    <t>Europress k.s.</t>
  </si>
  <si>
    <t>Dům a zahrada</t>
  </si>
  <si>
    <t>Peloton, s. r. o.</t>
  </si>
  <si>
    <t>DVDMAG</t>
  </si>
  <si>
    <t>Křížovkářský TV magazín</t>
  </si>
  <si>
    <t>Living</t>
  </si>
  <si>
    <t>Roof, spol. s r. o.</t>
  </si>
  <si>
    <t>Magazín Bydlení</t>
  </si>
  <si>
    <t>Men´s Health</t>
  </si>
  <si>
    <t>Náš útulný byt</t>
  </si>
  <si>
    <t>Náše krásná zahrada</t>
  </si>
  <si>
    <t>Playboy</t>
  </si>
  <si>
    <t>Princezna</t>
  </si>
  <si>
    <t>ProFootball</t>
  </si>
  <si>
    <t>ProHockey</t>
  </si>
  <si>
    <t>Top dívky</t>
  </si>
  <si>
    <t>XANTYPA</t>
  </si>
  <si>
    <t>Kovohutě Příbram nástupnická, a.s.</t>
  </si>
  <si>
    <t>Anna</t>
  </si>
  <si>
    <t>Computer s CD/DVD</t>
  </si>
  <si>
    <t>Autosport &amp; Tuning</t>
  </si>
  <si>
    <t>Marianne Bydlení</t>
  </si>
  <si>
    <t>Computer Press Media, a. s.</t>
  </si>
  <si>
    <t>BŘEZEN 2005 (MARCH 2005)</t>
  </si>
  <si>
    <t xml:space="preserve">Cena KS                   v Kč                 </t>
  </si>
  <si>
    <t xml:space="preserve"> z toho do zahraničí</t>
  </si>
  <si>
    <t xml:space="preserve">PP </t>
  </si>
  <si>
    <t>z toho do zahraničí</t>
  </si>
  <si>
    <t>v Sk</t>
  </si>
  <si>
    <t>Vyd. Bohemia Auto Tuning, s.r.o.</t>
  </si>
  <si>
    <t>(Top) Víkend magazín</t>
  </si>
  <si>
    <r>
      <t>(Top) 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</si>
  <si>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Auto 7</t>
  </si>
  <si>
    <t>Motor-Presse Bohemia, s.r.o.</t>
  </si>
  <si>
    <t>S tebou mě baví život</t>
  </si>
  <si>
    <t>21. Století</t>
  </si>
  <si>
    <t>Chip</t>
  </si>
  <si>
    <t>Level</t>
  </si>
  <si>
    <t>Motocykl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</si>
  <si>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</si>
  <si>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</si>
  <si>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</si>
  <si>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</si>
  <si>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</si>
  <si>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</si>
  <si>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</si>
  <si>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</si>
  <si>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</si>
  <si>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</si>
  <si>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</si>
  <si>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</si>
  <si>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Vychází jako dvojčíslo.</t>
  </si>
  <si>
    <t>Auto motor a  sport</t>
  </si>
  <si>
    <t>Rodinný dům</t>
  </si>
  <si>
    <t>Osobní finance</t>
  </si>
  <si>
    <t>Jak na počítač</t>
  </si>
  <si>
    <t>Computer Speciál - DigiFoto</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</si>
</sst>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b/>
      <sz val="9"/>
      <color indexed="10"/>
      <name val="Arial CE"/>
      <family val="2"/>
    </font>
    <font>
      <sz val="9"/>
      <color indexed="10"/>
      <name val="Arial CE"/>
      <family val="2"/>
    </font>
    <font>
      <i/>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55">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5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49" fontId="22" fillId="0" borderId="0" xfId="0" applyNumberFormat="1" applyFont="1"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164" fontId="25" fillId="0" borderId="0" xfId="0" applyNumberFormat="1" applyFont="1" applyAlignment="1">
      <alignment horizontal="left" vertical="center" wrapText="1"/>
    </xf>
    <xf numFmtId="49" fontId="25" fillId="0" borderId="0" xfId="0" applyNumberFormat="1" applyFont="1" applyAlignment="1">
      <alignment horizontal="left" vertical="center"/>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164" fontId="25" fillId="0" borderId="0" xfId="0" applyNumberFormat="1" applyFont="1" applyAlignment="1">
      <alignment horizontal="left" vertical="center"/>
    </xf>
    <xf numFmtId="49" fontId="25" fillId="0" borderId="0" xfId="0" applyNumberFormat="1" applyFont="1" applyAlignment="1">
      <alignment/>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0" fontId="15" fillId="0" borderId="4" xfId="0" applyFont="1" applyBorder="1" applyAlignment="1">
      <alignment horizontal="left" vertical="center"/>
    </xf>
    <xf numFmtId="2" fontId="20" fillId="0" borderId="30" xfId="0" applyNumberFormat="1" applyFont="1" applyBorder="1" applyAlignment="1">
      <alignment horizontal="center" vertical="center"/>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4" fillId="0" borderId="20" xfId="0" applyNumberFormat="1" applyFont="1" applyBorder="1" applyAlignment="1">
      <alignment horizontal="left" vertical="center" wrapText="1"/>
    </xf>
    <xf numFmtId="2" fontId="9" fillId="0" borderId="31" xfId="0" applyNumberFormat="1" applyFont="1" applyBorder="1" applyAlignment="1">
      <alignment horizontal="center" vertical="center"/>
    </xf>
    <xf numFmtId="3" fontId="9" fillId="0" borderId="31" xfId="0" applyNumberFormat="1" applyFont="1" applyBorder="1" applyAlignment="1">
      <alignment horizontal="center" vertical="center"/>
    </xf>
    <xf numFmtId="3" fontId="20" fillId="0" borderId="21" xfId="0" applyNumberFormat="1" applyFont="1" applyBorder="1" applyAlignment="1">
      <alignment horizontal="center" vertical="center"/>
    </xf>
    <xf numFmtId="164" fontId="33" fillId="0" borderId="6" xfId="0" applyNumberFormat="1" applyFont="1" applyBorder="1" applyAlignment="1">
      <alignment horizontal="left" vertical="center" wrapText="1"/>
    </xf>
    <xf numFmtId="2" fontId="34" fillId="0" borderId="18" xfId="0" applyNumberFormat="1" applyFont="1" applyBorder="1" applyAlignment="1">
      <alignment horizontal="center" vertical="center"/>
    </xf>
    <xf numFmtId="3" fontId="34" fillId="0" borderId="18" xfId="0" applyNumberFormat="1" applyFont="1" applyBorder="1" applyAlignment="1">
      <alignment horizontal="center" vertical="center"/>
    </xf>
    <xf numFmtId="3" fontId="33" fillId="0" borderId="14" xfId="0" applyNumberFormat="1" applyFont="1" applyBorder="1" applyAlignment="1">
      <alignment horizontal="center" vertical="center"/>
    </xf>
    <xf numFmtId="164" fontId="35" fillId="0" borderId="6" xfId="0" applyNumberFormat="1" applyFont="1" applyBorder="1" applyAlignment="1">
      <alignment horizontal="left"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49" fontId="31" fillId="0" borderId="0" xfId="0" applyNumberFormat="1" applyFont="1" applyBorder="1" applyAlignment="1">
      <alignment horizontal="center" vertical="top" wrapText="1"/>
    </xf>
    <xf numFmtId="0" fontId="15" fillId="0" borderId="36" xfId="0" applyFont="1" applyBorder="1" applyAlignment="1">
      <alignment horizontal="left"/>
    </xf>
    <xf numFmtId="0" fontId="15" fillId="0" borderId="37" xfId="0" applyFont="1" applyBorder="1" applyAlignment="1">
      <alignment horizontal="left"/>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Alignment="1">
      <alignment vertical="center"/>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0" fillId="0" borderId="0" xfId="0"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41" xfId="0" applyFont="1" applyBorder="1" applyAlignment="1">
      <alignment/>
    </xf>
    <xf numFmtId="0" fontId="4" fillId="0" borderId="34" xfId="0" applyFont="1" applyBorder="1" applyAlignment="1">
      <alignment/>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4" xfId="0" applyFont="1" applyBorder="1" applyAlignment="1">
      <alignment/>
    </xf>
    <xf numFmtId="0" fontId="6" fillId="0" borderId="45" xfId="0" applyFont="1" applyBorder="1" applyAlignment="1">
      <alignment/>
    </xf>
    <xf numFmtId="2" fontId="4" fillId="0" borderId="46" xfId="0" applyNumberFormat="1" applyFont="1" applyBorder="1" applyAlignment="1">
      <alignment horizontal="center"/>
    </xf>
    <xf numFmtId="2" fontId="4" fillId="0" borderId="12" xfId="0" applyNumberFormat="1" applyFont="1" applyBorder="1" applyAlignment="1">
      <alignment horizontal="center"/>
    </xf>
    <xf numFmtId="0" fontId="8" fillId="2" borderId="0" xfId="0" applyFont="1" applyFill="1" applyBorder="1" applyAlignment="1">
      <alignment horizontal="left"/>
    </xf>
    <xf numFmtId="49" fontId="29" fillId="0" borderId="42"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47" xfId="0" applyBorder="1" applyAlignment="1">
      <alignment horizontal="center" vertical="center" wrapText="1"/>
    </xf>
    <xf numFmtId="0" fontId="4" fillId="0" borderId="46" xfId="0" applyFont="1" applyBorder="1" applyAlignment="1">
      <alignment/>
    </xf>
    <xf numFmtId="0" fontId="4" fillId="0" borderId="12" xfId="0" applyFont="1" applyBorder="1" applyAlignment="1">
      <alignment/>
    </xf>
    <xf numFmtId="0" fontId="16" fillId="0" borderId="0" xfId="0" applyFont="1" applyAlignment="1">
      <alignment horizontal="center"/>
    </xf>
    <xf numFmtId="0" fontId="1" fillId="0" borderId="45" xfId="0" applyFont="1" applyBorder="1" applyAlignment="1">
      <alignment horizontal="center" vertical="center"/>
    </xf>
    <xf numFmtId="0" fontId="15" fillId="0" borderId="48" xfId="0" applyFont="1" applyBorder="1" applyAlignment="1">
      <alignment horizontal="left"/>
    </xf>
    <xf numFmtId="0" fontId="15" fillId="0" borderId="49" xfId="0" applyFont="1" applyBorder="1" applyAlignment="1">
      <alignment horizontal="left"/>
    </xf>
    <xf numFmtId="49" fontId="20" fillId="0" borderId="5" xfId="0" applyNumberFormat="1" applyFont="1" applyBorder="1" applyAlignment="1">
      <alignment horizontal="left" vertical="center"/>
    </xf>
    <xf numFmtId="49" fontId="20" fillId="0" borderId="15" xfId="0" applyNumberFormat="1" applyFont="1" applyBorder="1" applyAlignment="1">
      <alignment horizontal="left" vertical="center"/>
    </xf>
    <xf numFmtId="3" fontId="9" fillId="0" borderId="16"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50" xfId="0" applyNumberFormat="1" applyFont="1" applyFill="1" applyBorder="1" applyAlignment="1" applyProtection="1">
      <alignment horizontal="center" vertical="center"/>
      <protection locked="0"/>
    </xf>
    <xf numFmtId="3" fontId="9" fillId="0" borderId="15" xfId="0" applyNumberFormat="1" applyFont="1" applyFill="1" applyBorder="1" applyAlignment="1" applyProtection="1">
      <alignment horizontal="center" vertical="center"/>
      <protection locked="0"/>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49" fontId="28" fillId="0" borderId="6"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14" xfId="0" applyNumberFormat="1" applyFont="1" applyBorder="1" applyAlignment="1">
      <alignment horizontal="left" vertical="center"/>
    </xf>
    <xf numFmtId="3" fontId="9" fillId="0" borderId="8"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Border="1" applyAlignment="1">
      <alignment horizontal="left" vertical="center"/>
    </xf>
    <xf numFmtId="49" fontId="28" fillId="0" borderId="11" xfId="0" applyNumberFormat="1" applyFont="1" applyBorder="1" applyAlignment="1">
      <alignment horizontal="left" vertical="center"/>
    </xf>
    <xf numFmtId="3" fontId="20" fillId="0" borderId="18" xfId="0" applyNumberFormat="1" applyFont="1" applyBorder="1" applyAlignment="1">
      <alignment horizontal="center" vertical="center"/>
    </xf>
    <xf numFmtId="3" fontId="20" fillId="0" borderId="0" xfId="0" applyNumberFormat="1" applyFont="1" applyBorder="1" applyAlignment="1">
      <alignment horizontal="center" vertical="center"/>
    </xf>
    <xf numFmtId="0" fontId="0" fillId="0" borderId="0" xfId="0" applyBorder="1" applyAlignment="1">
      <alignment horizontal="center" vertical="center"/>
    </xf>
    <xf numFmtId="164" fontId="24"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21"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0" fontId="1" fillId="0" borderId="0" xfId="0" applyFont="1" applyBorder="1" applyAlignment="1">
      <alignment horizontal="center" vertical="center"/>
    </xf>
    <xf numFmtId="49" fontId="28" fillId="0" borderId="0" xfId="0" applyNumberFormat="1" applyFont="1" applyBorder="1" applyAlignment="1">
      <alignment horizontal="left" vertical="center"/>
    </xf>
    <xf numFmtId="164" fontId="9"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0" fontId="20" fillId="0" borderId="19" xfId="0" applyFont="1" applyBorder="1" applyAlignment="1">
      <alignment horizontal="center" vertical="center"/>
    </xf>
    <xf numFmtId="0" fontId="20" fillId="0" borderId="30" xfId="0" applyFont="1" applyBorder="1" applyAlignment="1">
      <alignment horizontal="center" vertical="center"/>
    </xf>
    <xf numFmtId="3" fontId="20" fillId="0" borderId="31"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30" xfId="0" applyNumberFormat="1" applyFont="1" applyBorder="1" applyAlignment="1">
      <alignment horizontal="center" vertical="center"/>
    </xf>
    <xf numFmtId="3" fontId="33" fillId="0" borderId="18" xfId="0" applyNumberFormat="1" applyFont="1" applyBorder="1" applyAlignment="1">
      <alignment horizontal="center" vertical="center"/>
    </xf>
    <xf numFmtId="3" fontId="20" fillId="0" borderId="51" xfId="0" applyNumberFormat="1" applyFont="1" applyBorder="1" applyAlignment="1">
      <alignment horizontal="center" vertical="center"/>
    </xf>
    <xf numFmtId="0" fontId="0" fillId="0" borderId="22"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9" xfId="0" applyBorder="1" applyAlignment="1">
      <alignment horizontal="center" vertical="center"/>
    </xf>
    <xf numFmtId="164" fontId="10" fillId="0" borderId="0" xfId="0" applyNumberFormat="1" applyFont="1" applyAlignment="1">
      <alignment horizontal="center" vertical="top"/>
    </xf>
    <xf numFmtId="49" fontId="20" fillId="0" borderId="30" xfId="0" applyNumberFormat="1" applyFont="1" applyBorder="1" applyAlignment="1">
      <alignment horizontal="center" vertical="center"/>
    </xf>
    <xf numFmtId="3" fontId="34" fillId="0" borderId="18" xfId="0" applyNumberFormat="1" applyFont="1" applyBorder="1" applyAlignment="1">
      <alignment horizontal="center" vertical="center"/>
    </xf>
    <xf numFmtId="3" fontId="9" fillId="0" borderId="31" xfId="0" applyNumberFormat="1" applyFont="1" applyBorder="1" applyAlignment="1">
      <alignment horizontal="center" vertical="center"/>
    </xf>
    <xf numFmtId="49" fontId="16" fillId="0" borderId="0"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7244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7244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2865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2865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89</xdr:row>
      <xdr:rowOff>0</xdr:rowOff>
    </xdr:from>
    <xdr:to>
      <xdr:col>2</xdr:col>
      <xdr:colOff>0</xdr:colOff>
      <xdr:row>89</xdr:row>
      <xdr:rowOff>0</xdr:rowOff>
    </xdr:to>
    <xdr:sp>
      <xdr:nvSpPr>
        <xdr:cNvPr id="17" name="text 20"/>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89</xdr:row>
      <xdr:rowOff>0</xdr:rowOff>
    </xdr:from>
    <xdr:to>
      <xdr:col>2</xdr:col>
      <xdr:colOff>0</xdr:colOff>
      <xdr:row>89</xdr:row>
      <xdr:rowOff>0</xdr:rowOff>
    </xdr:to>
    <xdr:sp>
      <xdr:nvSpPr>
        <xdr:cNvPr id="18" name="text 21"/>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89</xdr:row>
      <xdr:rowOff>0</xdr:rowOff>
    </xdr:from>
    <xdr:to>
      <xdr:col>4</xdr:col>
      <xdr:colOff>0</xdr:colOff>
      <xdr:row>89</xdr:row>
      <xdr:rowOff>0</xdr:rowOff>
    </xdr:to>
    <xdr:sp>
      <xdr:nvSpPr>
        <xdr:cNvPr id="19" name="text 23"/>
        <xdr:cNvSpPr txBox="1">
          <a:spLocks noChangeArrowheads="1"/>
        </xdr:cNvSpPr>
      </xdr:nvSpPr>
      <xdr:spPr>
        <a:xfrm>
          <a:off x="472440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89</xdr:row>
      <xdr:rowOff>0</xdr:rowOff>
    </xdr:from>
    <xdr:to>
      <xdr:col>5</xdr:col>
      <xdr:colOff>0</xdr:colOff>
      <xdr:row>89</xdr:row>
      <xdr:rowOff>0</xdr:rowOff>
    </xdr:to>
    <xdr:sp>
      <xdr:nvSpPr>
        <xdr:cNvPr id="20" name="text 25"/>
        <xdr:cNvSpPr txBox="1">
          <a:spLocks noChangeArrowheads="1"/>
        </xdr:cNvSpPr>
      </xdr:nvSpPr>
      <xdr:spPr>
        <a:xfrm>
          <a:off x="539115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89</xdr:row>
      <xdr:rowOff>0</xdr:rowOff>
    </xdr:from>
    <xdr:to>
      <xdr:col>2</xdr:col>
      <xdr:colOff>0</xdr:colOff>
      <xdr:row>89</xdr:row>
      <xdr:rowOff>0</xdr:rowOff>
    </xdr:to>
    <xdr:sp>
      <xdr:nvSpPr>
        <xdr:cNvPr id="21" name="TextBox 36"/>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89</xdr:row>
      <xdr:rowOff>0</xdr:rowOff>
    </xdr:from>
    <xdr:to>
      <xdr:col>2</xdr:col>
      <xdr:colOff>0</xdr:colOff>
      <xdr:row>89</xdr:row>
      <xdr:rowOff>0</xdr:rowOff>
    </xdr:to>
    <xdr:sp>
      <xdr:nvSpPr>
        <xdr:cNvPr id="22" name="TextBox 37"/>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89</xdr:row>
      <xdr:rowOff>0</xdr:rowOff>
    </xdr:from>
    <xdr:to>
      <xdr:col>4</xdr:col>
      <xdr:colOff>0</xdr:colOff>
      <xdr:row>89</xdr:row>
      <xdr:rowOff>0</xdr:rowOff>
    </xdr:to>
    <xdr:sp>
      <xdr:nvSpPr>
        <xdr:cNvPr id="23" name="TextBox 38"/>
        <xdr:cNvSpPr txBox="1">
          <a:spLocks noChangeArrowheads="1"/>
        </xdr:cNvSpPr>
      </xdr:nvSpPr>
      <xdr:spPr>
        <a:xfrm>
          <a:off x="472440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89</xdr:row>
      <xdr:rowOff>0</xdr:rowOff>
    </xdr:from>
    <xdr:to>
      <xdr:col>5</xdr:col>
      <xdr:colOff>0</xdr:colOff>
      <xdr:row>89</xdr:row>
      <xdr:rowOff>0</xdr:rowOff>
    </xdr:to>
    <xdr:sp>
      <xdr:nvSpPr>
        <xdr:cNvPr id="24" name="TextBox 39"/>
        <xdr:cNvSpPr txBox="1">
          <a:spLocks noChangeArrowheads="1"/>
        </xdr:cNvSpPr>
      </xdr:nvSpPr>
      <xdr:spPr>
        <a:xfrm>
          <a:off x="539115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89</xdr:row>
      <xdr:rowOff>0</xdr:rowOff>
    </xdr:from>
    <xdr:to>
      <xdr:col>2</xdr:col>
      <xdr:colOff>0</xdr:colOff>
      <xdr:row>89</xdr:row>
      <xdr:rowOff>0</xdr:rowOff>
    </xdr:to>
    <xdr:sp>
      <xdr:nvSpPr>
        <xdr:cNvPr id="25" name="text 20"/>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89</xdr:row>
      <xdr:rowOff>0</xdr:rowOff>
    </xdr:from>
    <xdr:to>
      <xdr:col>2</xdr:col>
      <xdr:colOff>0</xdr:colOff>
      <xdr:row>89</xdr:row>
      <xdr:rowOff>0</xdr:rowOff>
    </xdr:to>
    <xdr:sp>
      <xdr:nvSpPr>
        <xdr:cNvPr id="26" name="text 21"/>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89</xdr:row>
      <xdr:rowOff>0</xdr:rowOff>
    </xdr:from>
    <xdr:to>
      <xdr:col>5</xdr:col>
      <xdr:colOff>0</xdr:colOff>
      <xdr:row>89</xdr:row>
      <xdr:rowOff>0</xdr:rowOff>
    </xdr:to>
    <xdr:sp>
      <xdr:nvSpPr>
        <xdr:cNvPr id="27" name="text 23"/>
        <xdr:cNvSpPr txBox="1">
          <a:spLocks noChangeArrowheads="1"/>
        </xdr:cNvSpPr>
      </xdr:nvSpPr>
      <xdr:spPr>
        <a:xfrm>
          <a:off x="539115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89</xdr:row>
      <xdr:rowOff>0</xdr:rowOff>
    </xdr:from>
    <xdr:to>
      <xdr:col>6</xdr:col>
      <xdr:colOff>0</xdr:colOff>
      <xdr:row>89</xdr:row>
      <xdr:rowOff>0</xdr:rowOff>
    </xdr:to>
    <xdr:sp>
      <xdr:nvSpPr>
        <xdr:cNvPr id="28" name="text 25"/>
        <xdr:cNvSpPr txBox="1">
          <a:spLocks noChangeArrowheads="1"/>
        </xdr:cNvSpPr>
      </xdr:nvSpPr>
      <xdr:spPr>
        <a:xfrm>
          <a:off x="628650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89</xdr:row>
      <xdr:rowOff>0</xdr:rowOff>
    </xdr:from>
    <xdr:to>
      <xdr:col>2</xdr:col>
      <xdr:colOff>0</xdr:colOff>
      <xdr:row>89</xdr:row>
      <xdr:rowOff>0</xdr:rowOff>
    </xdr:to>
    <xdr:sp>
      <xdr:nvSpPr>
        <xdr:cNvPr id="29" name="TextBox 44"/>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89</xdr:row>
      <xdr:rowOff>0</xdr:rowOff>
    </xdr:from>
    <xdr:to>
      <xdr:col>2</xdr:col>
      <xdr:colOff>0</xdr:colOff>
      <xdr:row>89</xdr:row>
      <xdr:rowOff>0</xdr:rowOff>
    </xdr:to>
    <xdr:sp>
      <xdr:nvSpPr>
        <xdr:cNvPr id="30" name="TextBox 45"/>
        <xdr:cNvSpPr txBox="1">
          <a:spLocks noChangeArrowheads="1"/>
        </xdr:cNvSpPr>
      </xdr:nvSpPr>
      <xdr:spPr>
        <a:xfrm>
          <a:off x="3228975"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89</xdr:row>
      <xdr:rowOff>0</xdr:rowOff>
    </xdr:from>
    <xdr:to>
      <xdr:col>5</xdr:col>
      <xdr:colOff>0</xdr:colOff>
      <xdr:row>89</xdr:row>
      <xdr:rowOff>0</xdr:rowOff>
    </xdr:to>
    <xdr:sp>
      <xdr:nvSpPr>
        <xdr:cNvPr id="31" name="TextBox 46"/>
        <xdr:cNvSpPr txBox="1">
          <a:spLocks noChangeArrowheads="1"/>
        </xdr:cNvSpPr>
      </xdr:nvSpPr>
      <xdr:spPr>
        <a:xfrm>
          <a:off x="539115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89</xdr:row>
      <xdr:rowOff>0</xdr:rowOff>
    </xdr:from>
    <xdr:to>
      <xdr:col>6</xdr:col>
      <xdr:colOff>0</xdr:colOff>
      <xdr:row>89</xdr:row>
      <xdr:rowOff>0</xdr:rowOff>
    </xdr:to>
    <xdr:sp>
      <xdr:nvSpPr>
        <xdr:cNvPr id="32" name="TextBox 47"/>
        <xdr:cNvSpPr txBox="1">
          <a:spLocks noChangeArrowheads="1"/>
        </xdr:cNvSpPr>
      </xdr:nvSpPr>
      <xdr:spPr>
        <a:xfrm>
          <a:off x="6286500" y="167544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33" name="text 2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34" name="text 2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145</xdr:row>
      <xdr:rowOff>0</xdr:rowOff>
    </xdr:from>
    <xdr:to>
      <xdr:col>4</xdr:col>
      <xdr:colOff>0</xdr:colOff>
      <xdr:row>145</xdr:row>
      <xdr:rowOff>0</xdr:rowOff>
    </xdr:to>
    <xdr:sp>
      <xdr:nvSpPr>
        <xdr:cNvPr id="35" name="text 23"/>
        <xdr:cNvSpPr txBox="1">
          <a:spLocks noChangeArrowheads="1"/>
        </xdr:cNvSpPr>
      </xdr:nvSpPr>
      <xdr:spPr>
        <a:xfrm>
          <a:off x="47244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145</xdr:row>
      <xdr:rowOff>0</xdr:rowOff>
    </xdr:from>
    <xdr:to>
      <xdr:col>5</xdr:col>
      <xdr:colOff>0</xdr:colOff>
      <xdr:row>145</xdr:row>
      <xdr:rowOff>0</xdr:rowOff>
    </xdr:to>
    <xdr:sp>
      <xdr:nvSpPr>
        <xdr:cNvPr id="36" name="text 25"/>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37" name="TextBox 52"/>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38" name="TextBox 53"/>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145</xdr:row>
      <xdr:rowOff>0</xdr:rowOff>
    </xdr:from>
    <xdr:to>
      <xdr:col>4</xdr:col>
      <xdr:colOff>0</xdr:colOff>
      <xdr:row>145</xdr:row>
      <xdr:rowOff>0</xdr:rowOff>
    </xdr:to>
    <xdr:sp>
      <xdr:nvSpPr>
        <xdr:cNvPr id="39" name="TextBox 54"/>
        <xdr:cNvSpPr txBox="1">
          <a:spLocks noChangeArrowheads="1"/>
        </xdr:cNvSpPr>
      </xdr:nvSpPr>
      <xdr:spPr>
        <a:xfrm>
          <a:off x="47244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145</xdr:row>
      <xdr:rowOff>0</xdr:rowOff>
    </xdr:from>
    <xdr:to>
      <xdr:col>5</xdr:col>
      <xdr:colOff>0</xdr:colOff>
      <xdr:row>145</xdr:row>
      <xdr:rowOff>0</xdr:rowOff>
    </xdr:to>
    <xdr:sp>
      <xdr:nvSpPr>
        <xdr:cNvPr id="40" name="TextBox 55"/>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41" name="text 2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42" name="text 2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145</xdr:row>
      <xdr:rowOff>0</xdr:rowOff>
    </xdr:from>
    <xdr:to>
      <xdr:col>5</xdr:col>
      <xdr:colOff>0</xdr:colOff>
      <xdr:row>145</xdr:row>
      <xdr:rowOff>0</xdr:rowOff>
    </xdr:to>
    <xdr:sp>
      <xdr:nvSpPr>
        <xdr:cNvPr id="43" name="text 23"/>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145</xdr:row>
      <xdr:rowOff>0</xdr:rowOff>
    </xdr:from>
    <xdr:to>
      <xdr:col>6</xdr:col>
      <xdr:colOff>0</xdr:colOff>
      <xdr:row>145</xdr:row>
      <xdr:rowOff>0</xdr:rowOff>
    </xdr:to>
    <xdr:sp>
      <xdr:nvSpPr>
        <xdr:cNvPr id="44" name="text 25"/>
        <xdr:cNvSpPr txBox="1">
          <a:spLocks noChangeArrowheads="1"/>
        </xdr:cNvSpPr>
      </xdr:nvSpPr>
      <xdr:spPr>
        <a:xfrm>
          <a:off x="62865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45" name="TextBox 6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46" name="TextBox 6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145</xdr:row>
      <xdr:rowOff>0</xdr:rowOff>
    </xdr:from>
    <xdr:to>
      <xdr:col>5</xdr:col>
      <xdr:colOff>0</xdr:colOff>
      <xdr:row>145</xdr:row>
      <xdr:rowOff>0</xdr:rowOff>
    </xdr:to>
    <xdr:sp>
      <xdr:nvSpPr>
        <xdr:cNvPr id="47" name="TextBox 62"/>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145</xdr:row>
      <xdr:rowOff>0</xdr:rowOff>
    </xdr:from>
    <xdr:to>
      <xdr:col>6</xdr:col>
      <xdr:colOff>0</xdr:colOff>
      <xdr:row>145</xdr:row>
      <xdr:rowOff>0</xdr:rowOff>
    </xdr:to>
    <xdr:sp>
      <xdr:nvSpPr>
        <xdr:cNvPr id="48" name="TextBox 63"/>
        <xdr:cNvSpPr txBox="1">
          <a:spLocks noChangeArrowheads="1"/>
        </xdr:cNvSpPr>
      </xdr:nvSpPr>
      <xdr:spPr>
        <a:xfrm>
          <a:off x="62865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60"/>
  <sheetViews>
    <sheetView showGridLines="0" view="pageBreakPreview" zoomScaleSheetLayoutView="100" workbookViewId="0" topLeftCell="A94">
      <selection activeCell="C104" sqref="C104"/>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74"/>
      <c r="M2" s="174"/>
      <c r="N2" s="174"/>
    </row>
    <row r="3" spans="12:14" ht="12.75">
      <c r="L3" s="174"/>
      <c r="M3" s="174"/>
      <c r="N3" s="174"/>
    </row>
    <row r="4" spans="12:14" ht="12.75">
      <c r="L4" s="174"/>
      <c r="M4" s="174"/>
      <c r="N4" s="174"/>
    </row>
    <row r="5" spans="1:16" ht="15.75">
      <c r="A5" s="191" t="s">
        <v>17</v>
      </c>
      <c r="B5" s="160"/>
      <c r="C5" s="160"/>
      <c r="D5" s="160"/>
      <c r="E5" s="160"/>
      <c r="F5" s="160"/>
      <c r="G5" s="160"/>
      <c r="H5" s="160"/>
      <c r="I5" s="160"/>
      <c r="J5" s="160"/>
      <c r="K5" s="160"/>
      <c r="L5" s="160"/>
      <c r="M5" s="160"/>
      <c r="N5" s="160"/>
      <c r="O5" s="160"/>
      <c r="P5" s="11"/>
    </row>
    <row r="6" spans="3:11" ht="120" customHeight="1">
      <c r="C6" s="34"/>
      <c r="D6" s="7"/>
      <c r="E6" s="35"/>
      <c r="F6" s="7"/>
      <c r="G6" s="35"/>
      <c r="H6" s="7"/>
      <c r="I6" s="35"/>
      <c r="K6" s="35"/>
    </row>
    <row r="8" spans="1:15" ht="12.75">
      <c r="A8" s="161" t="s">
        <v>29</v>
      </c>
      <c r="B8" s="174"/>
      <c r="C8" s="174"/>
      <c r="D8" s="174"/>
      <c r="E8" s="174"/>
      <c r="F8" s="174"/>
      <c r="G8" s="174"/>
      <c r="H8" s="161" t="s">
        <v>30</v>
      </c>
      <c r="I8" s="162"/>
      <c r="J8" s="162"/>
      <c r="K8" s="162"/>
      <c r="L8" s="162"/>
      <c r="M8" s="162"/>
      <c r="N8" s="162"/>
      <c r="O8" s="162"/>
    </row>
    <row r="9" spans="1:15" ht="12.75">
      <c r="A9" s="8" t="s">
        <v>31</v>
      </c>
      <c r="B9" s="185" t="s">
        <v>32</v>
      </c>
      <c r="C9" s="174"/>
      <c r="D9" s="174"/>
      <c r="E9" s="174"/>
      <c r="F9" s="174"/>
      <c r="G9" s="174"/>
      <c r="H9" s="185" t="s">
        <v>33</v>
      </c>
      <c r="I9" s="174"/>
      <c r="J9" s="174"/>
      <c r="K9" s="174"/>
      <c r="L9" s="174"/>
      <c r="M9" s="174"/>
      <c r="N9" s="174"/>
      <c r="O9" s="174"/>
    </row>
    <row r="10" spans="1:15" ht="12.75">
      <c r="A10" s="8" t="s">
        <v>34</v>
      </c>
      <c r="B10" s="185" t="s">
        <v>35</v>
      </c>
      <c r="C10" s="174"/>
      <c r="D10" s="174"/>
      <c r="E10" s="174"/>
      <c r="F10" s="174"/>
      <c r="G10" s="174"/>
      <c r="H10" s="185" t="s">
        <v>36</v>
      </c>
      <c r="I10" s="174"/>
      <c r="J10" s="174"/>
      <c r="K10" s="174"/>
      <c r="L10" s="174"/>
      <c r="M10" s="174"/>
      <c r="N10" s="174"/>
      <c r="O10" s="174"/>
    </row>
    <row r="11" spans="1:15" ht="12.75">
      <c r="A11" s="8" t="s">
        <v>37</v>
      </c>
      <c r="B11" s="185" t="s">
        <v>38</v>
      </c>
      <c r="C11" s="174"/>
      <c r="D11" s="174"/>
      <c r="E11" s="174"/>
      <c r="F11" s="174"/>
      <c r="G11" s="174"/>
      <c r="H11" s="185" t="s">
        <v>39</v>
      </c>
      <c r="I11" s="174"/>
      <c r="J11" s="174"/>
      <c r="K11" s="174"/>
      <c r="L11" s="174"/>
      <c r="M11" s="174"/>
      <c r="N11" s="174"/>
      <c r="O11" s="174"/>
    </row>
    <row r="12" spans="1:15" ht="12.75">
      <c r="A12" s="8" t="s">
        <v>40</v>
      </c>
      <c r="B12" s="185" t="s">
        <v>88</v>
      </c>
      <c r="C12" s="174"/>
      <c r="D12" s="174"/>
      <c r="E12" s="174"/>
      <c r="F12" s="174"/>
      <c r="G12" s="174"/>
      <c r="H12" s="185" t="s">
        <v>92</v>
      </c>
      <c r="I12" s="174"/>
      <c r="J12" s="174"/>
      <c r="K12" s="174"/>
      <c r="L12" s="174"/>
      <c r="M12" s="174"/>
      <c r="N12" s="174"/>
      <c r="O12" s="174"/>
    </row>
    <row r="13" spans="1:15" ht="12.75">
      <c r="A13" s="8" t="s">
        <v>41</v>
      </c>
      <c r="B13" s="185" t="s">
        <v>42</v>
      </c>
      <c r="C13" s="174"/>
      <c r="D13" s="174"/>
      <c r="E13" s="174"/>
      <c r="F13" s="174"/>
      <c r="G13" s="174"/>
      <c r="H13" s="185" t="s">
        <v>43</v>
      </c>
      <c r="I13" s="174"/>
      <c r="J13" s="174"/>
      <c r="K13" s="174"/>
      <c r="L13" s="174"/>
      <c r="M13" s="174"/>
      <c r="N13" s="174"/>
      <c r="O13" s="174"/>
    </row>
    <row r="14" spans="1:16" ht="12.75">
      <c r="A14" s="8" t="s">
        <v>44</v>
      </c>
      <c r="B14" s="185" t="s">
        <v>45</v>
      </c>
      <c r="C14" s="174"/>
      <c r="D14" s="174"/>
      <c r="E14" s="174"/>
      <c r="F14" s="174"/>
      <c r="G14" s="174"/>
      <c r="H14" s="185" t="s">
        <v>46</v>
      </c>
      <c r="I14" s="174"/>
      <c r="J14" s="174"/>
      <c r="K14" s="174"/>
      <c r="L14" s="174"/>
      <c r="M14" s="174"/>
      <c r="N14" s="174"/>
      <c r="O14" s="174"/>
      <c r="P14" s="3"/>
    </row>
    <row r="15" spans="1:16" ht="12.75">
      <c r="A15" s="8" t="s">
        <v>47</v>
      </c>
      <c r="B15" s="185" t="s">
        <v>48</v>
      </c>
      <c r="C15" s="174"/>
      <c r="D15" s="174"/>
      <c r="E15" s="174"/>
      <c r="F15" s="174"/>
      <c r="G15" s="174"/>
      <c r="H15" s="185" t="s">
        <v>49</v>
      </c>
      <c r="I15" s="174"/>
      <c r="J15" s="174"/>
      <c r="K15" s="174"/>
      <c r="L15" s="174"/>
      <c r="M15" s="174"/>
      <c r="N15" s="174"/>
      <c r="O15" s="174"/>
      <c r="P15" s="3"/>
    </row>
    <row r="16" spans="1:16" ht="12.75">
      <c r="A16" s="8" t="s">
        <v>50</v>
      </c>
      <c r="B16" s="185" t="s">
        <v>51</v>
      </c>
      <c r="C16" s="174"/>
      <c r="D16" s="174"/>
      <c r="E16" s="174"/>
      <c r="F16" s="174"/>
      <c r="G16" s="174"/>
      <c r="H16" s="185" t="s">
        <v>52</v>
      </c>
      <c r="I16" s="174"/>
      <c r="J16" s="174"/>
      <c r="K16" s="174"/>
      <c r="L16" s="174"/>
      <c r="M16" s="174"/>
      <c r="N16" s="174"/>
      <c r="O16" s="174"/>
      <c r="P16" s="3"/>
    </row>
    <row r="17" spans="1:16" ht="12.75">
      <c r="A17" s="8" t="s">
        <v>53</v>
      </c>
      <c r="B17" s="185" t="s">
        <v>54</v>
      </c>
      <c r="C17" s="174"/>
      <c r="D17" s="174"/>
      <c r="E17" s="174"/>
      <c r="F17" s="174"/>
      <c r="G17" s="174"/>
      <c r="H17" s="185" t="s">
        <v>55</v>
      </c>
      <c r="I17" s="174"/>
      <c r="J17" s="174"/>
      <c r="K17" s="174"/>
      <c r="L17" s="174"/>
      <c r="M17" s="174"/>
      <c r="N17" s="174"/>
      <c r="O17" s="174"/>
      <c r="P17" s="3"/>
    </row>
    <row r="18" spans="1:16" ht="12.75">
      <c r="A18" s="8" t="s">
        <v>56</v>
      </c>
      <c r="B18" s="185" t="s">
        <v>57</v>
      </c>
      <c r="C18" s="174"/>
      <c r="D18" s="174"/>
      <c r="E18" s="174"/>
      <c r="F18" s="174"/>
      <c r="G18" s="174"/>
      <c r="H18" s="185" t="s">
        <v>58</v>
      </c>
      <c r="I18" s="174"/>
      <c r="J18" s="174"/>
      <c r="K18" s="174"/>
      <c r="L18" s="174"/>
      <c r="M18" s="174"/>
      <c r="N18" s="174"/>
      <c r="O18" s="174"/>
      <c r="P18" s="3"/>
    </row>
    <row r="19" spans="1:16" ht="12.75">
      <c r="A19" s="8" t="s">
        <v>59</v>
      </c>
      <c r="B19" s="185" t="s">
        <v>60</v>
      </c>
      <c r="C19" s="174"/>
      <c r="D19" s="174"/>
      <c r="E19" s="174"/>
      <c r="F19" s="174"/>
      <c r="G19" s="174"/>
      <c r="H19" s="185" t="s">
        <v>61</v>
      </c>
      <c r="I19" s="174"/>
      <c r="J19" s="174"/>
      <c r="K19" s="174"/>
      <c r="L19" s="174"/>
      <c r="M19" s="174"/>
      <c r="N19" s="174"/>
      <c r="O19" s="174"/>
      <c r="P19" s="3"/>
    </row>
    <row r="20" spans="1:16" ht="12.75">
      <c r="A20" s="8" t="s">
        <v>62</v>
      </c>
      <c r="B20" s="185" t="s">
        <v>63</v>
      </c>
      <c r="C20" s="174"/>
      <c r="D20" s="174"/>
      <c r="E20" s="174"/>
      <c r="F20" s="174"/>
      <c r="G20" s="174"/>
      <c r="H20" s="185" t="s">
        <v>64</v>
      </c>
      <c r="I20" s="174"/>
      <c r="J20" s="174"/>
      <c r="K20" s="174"/>
      <c r="L20" s="174"/>
      <c r="M20" s="174"/>
      <c r="N20" s="174"/>
      <c r="O20" s="174"/>
      <c r="P20" s="3"/>
    </row>
    <row r="21" spans="1:16" ht="12.75">
      <c r="A21" s="8"/>
      <c r="B21" s="8"/>
      <c r="C21" s="2"/>
      <c r="D21" s="2"/>
      <c r="E21" s="3"/>
      <c r="F21" s="2"/>
      <c r="G21" s="3"/>
      <c r="H21" s="2"/>
      <c r="I21" s="3"/>
      <c r="J21" s="2"/>
      <c r="K21" s="3"/>
      <c r="L21" s="3"/>
      <c r="M21" s="3"/>
      <c r="N21" s="3"/>
      <c r="O21" s="3"/>
      <c r="P21" s="3"/>
    </row>
    <row r="22" spans="1:15" ht="12.75" customHeight="1">
      <c r="A22" s="173" t="s">
        <v>65</v>
      </c>
      <c r="B22" s="174"/>
      <c r="C22" s="174"/>
      <c r="D22" s="174"/>
      <c r="E22" s="174"/>
      <c r="F22" s="174"/>
      <c r="G22" s="174"/>
      <c r="H22" s="174"/>
      <c r="I22" s="174"/>
      <c r="J22" s="174"/>
      <c r="K22" s="174"/>
      <c r="L22" s="174"/>
      <c r="M22" s="174"/>
      <c r="N22" s="174"/>
      <c r="O22" s="174"/>
    </row>
    <row r="23" spans="1:15" ht="12.75" customHeight="1">
      <c r="A23" s="57"/>
      <c r="B23" s="55"/>
      <c r="C23" s="55"/>
      <c r="D23" s="55"/>
      <c r="E23" s="55"/>
      <c r="F23" s="55"/>
      <c r="G23" s="55"/>
      <c r="H23" s="55"/>
      <c r="I23" s="55"/>
      <c r="J23" s="55"/>
      <c r="K23" s="55"/>
      <c r="L23" s="55"/>
      <c r="M23" s="55"/>
      <c r="N23" s="55"/>
      <c r="O23" s="55"/>
    </row>
    <row r="25" spans="1:16" ht="15.75">
      <c r="A25" s="175" t="s">
        <v>251</v>
      </c>
      <c r="B25" s="175"/>
      <c r="C25" s="175"/>
      <c r="D25" s="175"/>
      <c r="E25" s="175"/>
      <c r="F25" s="175"/>
      <c r="G25" s="175"/>
      <c r="H25" s="175"/>
      <c r="I25" s="175"/>
      <c r="J25" s="175"/>
      <c r="K25" s="175"/>
      <c r="L25" s="175"/>
      <c r="M25" s="175"/>
      <c r="N25" s="175"/>
      <c r="O25" s="175"/>
      <c r="P25" s="3"/>
    </row>
    <row r="26" spans="1:16" ht="12.75">
      <c r="A26" s="9"/>
      <c r="B26" s="9"/>
      <c r="C26" s="2"/>
      <c r="D26" s="2"/>
      <c r="E26" s="3"/>
      <c r="F26" s="2"/>
      <c r="G26" s="3"/>
      <c r="H26" s="2"/>
      <c r="I26" s="3"/>
      <c r="J26" s="2"/>
      <c r="K26" s="3"/>
      <c r="L26" s="3"/>
      <c r="M26" s="3"/>
      <c r="N26" s="3"/>
      <c r="O26" s="3"/>
      <c r="P26" s="3"/>
    </row>
    <row r="27" spans="1:16" ht="15.75">
      <c r="A27" s="176" t="s">
        <v>66</v>
      </c>
      <c r="B27" s="176"/>
      <c r="C27" s="176"/>
      <c r="D27" s="176"/>
      <c r="E27" s="176"/>
      <c r="F27" s="176"/>
      <c r="G27" s="176"/>
      <c r="H27" s="176"/>
      <c r="I27" s="176"/>
      <c r="J27" s="176"/>
      <c r="K27" s="176"/>
      <c r="L27" s="176"/>
      <c r="M27" s="176"/>
      <c r="N27" s="176"/>
      <c r="O27" s="176"/>
      <c r="P27" s="12"/>
    </row>
    <row r="28" spans="1:16" ht="16.5" thickBot="1">
      <c r="A28" s="12"/>
      <c r="B28" s="12"/>
      <c r="C28" s="12"/>
      <c r="D28" s="12"/>
      <c r="E28" s="12"/>
      <c r="F28" s="12"/>
      <c r="G28" s="12"/>
      <c r="H28" s="12"/>
      <c r="I28" s="12"/>
      <c r="J28" s="12"/>
      <c r="K28" s="12"/>
      <c r="L28" s="12"/>
      <c r="M28" s="12"/>
      <c r="N28" s="12"/>
      <c r="O28" s="12"/>
      <c r="P28" s="12"/>
    </row>
    <row r="29" spans="1:16" ht="12.75" customHeight="1">
      <c r="A29" s="177" t="s">
        <v>0</v>
      </c>
      <c r="B29" s="178"/>
      <c r="C29" s="31" t="s">
        <v>2</v>
      </c>
      <c r="D29" s="13"/>
      <c r="E29" s="18" t="s">
        <v>3</v>
      </c>
      <c r="F29" s="13"/>
      <c r="G29" s="18" t="s">
        <v>4</v>
      </c>
      <c r="H29" s="13"/>
      <c r="I29" s="18" t="s">
        <v>5</v>
      </c>
      <c r="J29" s="13"/>
      <c r="K29" s="15" t="s">
        <v>6</v>
      </c>
      <c r="L29" s="13"/>
      <c r="M29" s="15" t="s">
        <v>7</v>
      </c>
      <c r="N29" s="36"/>
      <c r="O29" s="179" t="s">
        <v>22</v>
      </c>
      <c r="P29" s="10"/>
    </row>
    <row r="30" spans="1:16" ht="12.75" customHeight="1" thickBot="1">
      <c r="A30" s="181" t="s">
        <v>8</v>
      </c>
      <c r="B30" s="182"/>
      <c r="C30" s="32" t="s">
        <v>10</v>
      </c>
      <c r="D30" s="19"/>
      <c r="E30" s="16" t="s">
        <v>11</v>
      </c>
      <c r="F30" s="17"/>
      <c r="G30" s="16" t="s">
        <v>12</v>
      </c>
      <c r="H30" s="17"/>
      <c r="I30" s="16" t="s">
        <v>13</v>
      </c>
      <c r="J30" s="17"/>
      <c r="K30" s="16" t="s">
        <v>14</v>
      </c>
      <c r="L30" s="14"/>
      <c r="M30" s="16" t="s">
        <v>15</v>
      </c>
      <c r="N30" s="37"/>
      <c r="O30" s="180"/>
      <c r="P30" s="10"/>
    </row>
    <row r="31" spans="1:16" ht="12.75" customHeight="1" thickBot="1">
      <c r="A31" s="186" t="s">
        <v>80</v>
      </c>
      <c r="B31" s="189" t="s">
        <v>67</v>
      </c>
      <c r="C31" s="190"/>
      <c r="D31" s="38">
        <v>7</v>
      </c>
      <c r="E31" s="183">
        <v>7</v>
      </c>
      <c r="F31" s="184"/>
      <c r="G31" s="183">
        <v>7</v>
      </c>
      <c r="H31" s="184"/>
      <c r="I31" s="183">
        <v>7</v>
      </c>
      <c r="J31" s="184"/>
      <c r="K31" s="183">
        <v>11</v>
      </c>
      <c r="L31" s="184"/>
      <c r="M31" s="183">
        <v>7</v>
      </c>
      <c r="N31" s="184"/>
      <c r="O31" s="39" t="s">
        <v>23</v>
      </c>
      <c r="P31" s="10"/>
    </row>
    <row r="32" spans="1:16" ht="12.75" customHeight="1" thickBot="1">
      <c r="A32" s="187"/>
      <c r="B32" s="62" t="s">
        <v>1</v>
      </c>
      <c r="C32" s="63"/>
      <c r="D32" s="64">
        <v>631295</v>
      </c>
      <c r="E32" s="65"/>
      <c r="F32" s="64">
        <v>627876</v>
      </c>
      <c r="G32" s="66"/>
      <c r="H32" s="64">
        <v>631906</v>
      </c>
      <c r="I32" s="66"/>
      <c r="J32" s="64">
        <v>627424</v>
      </c>
      <c r="K32" s="67" t="s">
        <v>74</v>
      </c>
      <c r="L32" s="64">
        <v>833948</v>
      </c>
      <c r="M32" s="66"/>
      <c r="N32" s="64">
        <v>521275</v>
      </c>
      <c r="O32" s="72">
        <f>CEILING(P32,1)</f>
        <v>645621</v>
      </c>
      <c r="P32" s="77">
        <f>(N32+L32+J32+H32+F32+D32)/6</f>
        <v>645620.6666666666</v>
      </c>
    </row>
    <row r="33" spans="1:16" ht="12.75" customHeight="1">
      <c r="A33" s="187"/>
      <c r="B33" s="68" t="s">
        <v>18</v>
      </c>
      <c r="C33" s="20"/>
      <c r="D33" s="41">
        <v>8973</v>
      </c>
      <c r="E33" s="42"/>
      <c r="F33" s="41">
        <v>8902</v>
      </c>
      <c r="G33" s="29"/>
      <c r="H33" s="41">
        <v>8940</v>
      </c>
      <c r="I33" s="29"/>
      <c r="J33" s="41">
        <v>8894</v>
      </c>
      <c r="K33" s="29"/>
      <c r="L33" s="41">
        <v>13687</v>
      </c>
      <c r="M33" s="29"/>
      <c r="N33" s="41">
        <v>8943</v>
      </c>
      <c r="O33" s="33">
        <f>CEILING(P33,1)</f>
        <v>9724</v>
      </c>
      <c r="P33" s="78">
        <f>(N33+L33+J33+H33+F33+D33)/6</f>
        <v>9723.166666666666</v>
      </c>
    </row>
    <row r="34" spans="1:16" ht="12.75" customHeight="1">
      <c r="A34" s="187"/>
      <c r="B34" s="69" t="s">
        <v>68</v>
      </c>
      <c r="C34" s="21"/>
      <c r="D34" s="40">
        <v>508631</v>
      </c>
      <c r="E34" s="43"/>
      <c r="F34" s="40">
        <v>503200</v>
      </c>
      <c r="G34" s="30"/>
      <c r="H34" s="40">
        <v>507678</v>
      </c>
      <c r="I34" s="30"/>
      <c r="J34" s="40">
        <v>499601</v>
      </c>
      <c r="K34" s="30"/>
      <c r="L34" s="40">
        <v>663179</v>
      </c>
      <c r="M34" s="30"/>
      <c r="N34" s="40">
        <v>416720</v>
      </c>
      <c r="O34" s="33">
        <f>CEILING(P34,1)</f>
        <v>516502</v>
      </c>
      <c r="P34" s="79">
        <f>(N34+L34+J34+H34+F34+D34)/6</f>
        <v>516501.5</v>
      </c>
    </row>
    <row r="35" spans="1:16" ht="12.75" customHeight="1" thickBot="1">
      <c r="A35" s="187"/>
      <c r="B35" s="70" t="s">
        <v>69</v>
      </c>
      <c r="C35" s="58"/>
      <c r="D35" s="59">
        <v>1519</v>
      </c>
      <c r="E35" s="60"/>
      <c r="F35" s="59">
        <v>1519</v>
      </c>
      <c r="G35" s="61"/>
      <c r="H35" s="59">
        <v>1519</v>
      </c>
      <c r="I35" s="61"/>
      <c r="J35" s="59">
        <v>1519</v>
      </c>
      <c r="K35" s="61"/>
      <c r="L35" s="59">
        <v>1519</v>
      </c>
      <c r="M35" s="61"/>
      <c r="N35" s="59">
        <v>1519</v>
      </c>
      <c r="O35" s="33">
        <f>CEILING(P35,1)</f>
        <v>1519</v>
      </c>
      <c r="P35" s="79">
        <f>(N35+L35+J35+H35+F35+D35)/6</f>
        <v>1519</v>
      </c>
    </row>
    <row r="36" spans="1:16" ht="12.75" customHeight="1" thickBot="1">
      <c r="A36" s="188"/>
      <c r="B36" s="62" t="s">
        <v>9</v>
      </c>
      <c r="C36" s="66"/>
      <c r="D36" s="64">
        <f>SUM(D33:D35)</f>
        <v>519123</v>
      </c>
      <c r="E36" s="71"/>
      <c r="F36" s="64">
        <f>SUM(F33:F35)</f>
        <v>513621</v>
      </c>
      <c r="G36" s="66"/>
      <c r="H36" s="64">
        <f>SUM(H33:H35)</f>
        <v>518137</v>
      </c>
      <c r="I36" s="66"/>
      <c r="J36" s="64">
        <f>SUM(J33:J35)</f>
        <v>510014</v>
      </c>
      <c r="K36" s="66"/>
      <c r="L36" s="64">
        <f>SUM(L33:L35)</f>
        <v>678385</v>
      </c>
      <c r="M36" s="66"/>
      <c r="N36" s="64">
        <f>SUM(N33:N35)</f>
        <v>427182</v>
      </c>
      <c r="O36" s="72">
        <f>CEILING(P36,1)</f>
        <v>527744</v>
      </c>
      <c r="P36" s="79">
        <f>(N36+L36+J36+H36+F36+D36)/6</f>
        <v>527743.6666666666</v>
      </c>
    </row>
    <row r="37" spans="1:16" ht="12.75" customHeight="1" thickBot="1">
      <c r="A37" s="186" t="s">
        <v>155</v>
      </c>
      <c r="B37" s="189" t="s">
        <v>67</v>
      </c>
      <c r="C37" s="190"/>
      <c r="D37" s="38" t="s">
        <v>27</v>
      </c>
      <c r="E37" s="183" t="s">
        <v>27</v>
      </c>
      <c r="F37" s="184"/>
      <c r="G37" s="183" t="s">
        <v>27</v>
      </c>
      <c r="H37" s="184"/>
      <c r="I37" s="183" t="s">
        <v>27</v>
      </c>
      <c r="J37" s="184"/>
      <c r="K37" s="183" t="s">
        <v>27</v>
      </c>
      <c r="L37" s="184"/>
      <c r="M37" s="183" t="s">
        <v>27</v>
      </c>
      <c r="N37" s="184"/>
      <c r="O37" s="39" t="s">
        <v>23</v>
      </c>
      <c r="P37" s="10"/>
    </row>
    <row r="38" spans="1:16" ht="12.75" customHeight="1" thickBot="1">
      <c r="A38" s="187"/>
      <c r="B38" s="62" t="s">
        <v>1</v>
      </c>
      <c r="C38" s="63"/>
      <c r="D38" s="64">
        <f>D44+D50+D56+D62</f>
        <v>118621</v>
      </c>
      <c r="E38" s="89"/>
      <c r="F38" s="64">
        <f>F44+F50+F56+F62</f>
        <v>186253</v>
      </c>
      <c r="G38" s="86"/>
      <c r="H38" s="64">
        <f>H44+H50+H56+H62</f>
        <v>139713</v>
      </c>
      <c r="I38" s="86" t="s">
        <v>76</v>
      </c>
      <c r="J38" s="64">
        <f>J44+J50+J56+J62</f>
        <v>146294</v>
      </c>
      <c r="K38" s="67" t="s">
        <v>77</v>
      </c>
      <c r="L38" s="64">
        <f>L44+L50+L56+L62</f>
        <v>337484</v>
      </c>
      <c r="M38" s="86" t="s">
        <v>78</v>
      </c>
      <c r="N38" s="64">
        <f aca="true" t="shared" si="0" ref="N38:O42">N44+N50+N56+N62</f>
        <v>131025</v>
      </c>
      <c r="O38" s="72">
        <f t="shared" si="0"/>
        <v>176566</v>
      </c>
      <c r="P38" s="77">
        <f>(N38+L38+J38+H38+F38+D38)/6</f>
        <v>176565</v>
      </c>
    </row>
    <row r="39" spans="1:16" ht="12.75" customHeight="1">
      <c r="A39" s="187"/>
      <c r="B39" s="68" t="s">
        <v>18</v>
      </c>
      <c r="C39" s="20"/>
      <c r="D39" s="41">
        <f>D45+D51+D57+D63</f>
        <v>64058</v>
      </c>
      <c r="E39" s="42"/>
      <c r="F39" s="41">
        <f>F45+F51+F57+F63</f>
        <v>73290</v>
      </c>
      <c r="G39" s="29"/>
      <c r="H39" s="41">
        <f>H45+H51+H57+H63</f>
        <v>69986</v>
      </c>
      <c r="I39" s="111" t="s">
        <v>93</v>
      </c>
      <c r="J39" s="41">
        <f>J45+J51+J57+J63</f>
        <v>73781</v>
      </c>
      <c r="K39" s="87"/>
      <c r="L39" s="41">
        <f>L45+L51+L57+L63</f>
        <v>138335</v>
      </c>
      <c r="M39" s="29"/>
      <c r="N39" s="41">
        <f t="shared" si="0"/>
        <v>78343</v>
      </c>
      <c r="O39" s="33">
        <f t="shared" si="0"/>
        <v>82967</v>
      </c>
      <c r="P39" s="78">
        <f>(N39+L39+J39+H39+F39+D39)/6</f>
        <v>82965.5</v>
      </c>
    </row>
    <row r="40" spans="1:16" ht="12.75" customHeight="1">
      <c r="A40" s="187"/>
      <c r="B40" s="69" t="s">
        <v>68</v>
      </c>
      <c r="C40" s="21"/>
      <c r="D40" s="40">
        <f>D46+D52+D58+D64</f>
        <v>35636</v>
      </c>
      <c r="E40" s="43"/>
      <c r="F40" s="40">
        <f>F46+F52+F58+F64</f>
        <v>80128</v>
      </c>
      <c r="G40" s="30"/>
      <c r="H40" s="40">
        <f>H46+H52+H58+H64</f>
        <v>46848</v>
      </c>
      <c r="I40" s="30"/>
      <c r="J40" s="40">
        <f>J46+J52+J58+J64</f>
        <v>50515</v>
      </c>
      <c r="K40" s="88"/>
      <c r="L40" s="40">
        <f>L46+L52+L58+L64</f>
        <v>146648</v>
      </c>
      <c r="M40" s="30"/>
      <c r="N40" s="40">
        <f t="shared" si="0"/>
        <v>35786</v>
      </c>
      <c r="O40" s="33">
        <f t="shared" si="0"/>
        <v>65929</v>
      </c>
      <c r="P40" s="79">
        <f>(N40+L40+J40+H40+F40+D40)/6</f>
        <v>65926.83333333333</v>
      </c>
    </row>
    <row r="41" spans="1:16" ht="12.75" customHeight="1" thickBot="1">
      <c r="A41" s="187"/>
      <c r="B41" s="70" t="s">
        <v>69</v>
      </c>
      <c r="C41" s="58"/>
      <c r="D41" s="59">
        <f>D47+D53+D59+D65</f>
        <v>517</v>
      </c>
      <c r="E41" s="60"/>
      <c r="F41" s="59">
        <f>F47+F53+F59+F65</f>
        <v>579</v>
      </c>
      <c r="G41" s="61"/>
      <c r="H41" s="59">
        <f>H47+H53+H59+H65</f>
        <v>377</v>
      </c>
      <c r="I41" s="61"/>
      <c r="J41" s="59">
        <f>J47+J53+J59+J65</f>
        <v>1247</v>
      </c>
      <c r="K41" s="61"/>
      <c r="L41" s="59">
        <f>L47+L53+L59+L65</f>
        <v>841</v>
      </c>
      <c r="M41" s="61"/>
      <c r="N41" s="59">
        <f t="shared" si="0"/>
        <v>950</v>
      </c>
      <c r="O41" s="33">
        <f t="shared" si="0"/>
        <v>754</v>
      </c>
      <c r="P41" s="79">
        <f>(N41+L41+J41+H41+F41+D41)/6</f>
        <v>751.8333333333334</v>
      </c>
    </row>
    <row r="42" spans="1:16" ht="12.75" customHeight="1" thickBot="1">
      <c r="A42" s="188"/>
      <c r="B42" s="62" t="s">
        <v>9</v>
      </c>
      <c r="C42" s="66"/>
      <c r="D42" s="64">
        <f>D48+D54+D60+D66</f>
        <v>100211</v>
      </c>
      <c r="E42" s="71"/>
      <c r="F42" s="64">
        <f>F48+F54+F60+F66</f>
        <v>153997</v>
      </c>
      <c r="G42" s="66"/>
      <c r="H42" s="64">
        <f>H48+H54+H60+H66</f>
        <v>117211</v>
      </c>
      <c r="I42" s="66"/>
      <c r="J42" s="64">
        <f>J48+J54+J60+J66</f>
        <v>125543</v>
      </c>
      <c r="K42" s="66"/>
      <c r="L42" s="64">
        <f>L48+L54+L60+L66</f>
        <v>285824</v>
      </c>
      <c r="M42" s="66"/>
      <c r="N42" s="64">
        <f t="shared" si="0"/>
        <v>115079</v>
      </c>
      <c r="O42" s="72">
        <f t="shared" si="0"/>
        <v>149645</v>
      </c>
      <c r="P42" s="79">
        <f>(N42+L42+J42+H42+F42+D42)/6</f>
        <v>149644.16666666666</v>
      </c>
    </row>
    <row r="43" spans="1:16" ht="12.75" customHeight="1" thickBot="1">
      <c r="A43" s="186" t="s">
        <v>156</v>
      </c>
      <c r="B43" s="189" t="s">
        <v>67</v>
      </c>
      <c r="C43" s="190"/>
      <c r="D43" s="38">
        <v>8</v>
      </c>
      <c r="E43" s="183">
        <v>8</v>
      </c>
      <c r="F43" s="184"/>
      <c r="G43" s="183">
        <v>8</v>
      </c>
      <c r="H43" s="184"/>
      <c r="I43" s="183">
        <v>8</v>
      </c>
      <c r="J43" s="184"/>
      <c r="K43" s="183">
        <v>11</v>
      </c>
      <c r="L43" s="184"/>
      <c r="M43" s="183">
        <v>8.5</v>
      </c>
      <c r="N43" s="184"/>
      <c r="O43" s="39" t="s">
        <v>23</v>
      </c>
      <c r="P43" s="10"/>
    </row>
    <row r="44" spans="1:16" ht="12.75" customHeight="1" thickBot="1">
      <c r="A44" s="187"/>
      <c r="B44" s="62" t="s">
        <v>1</v>
      </c>
      <c r="C44" s="63"/>
      <c r="D44" s="64">
        <v>33095</v>
      </c>
      <c r="E44" s="89"/>
      <c r="F44" s="64">
        <v>52323</v>
      </c>
      <c r="G44" s="86"/>
      <c r="H44" s="64">
        <v>38619</v>
      </c>
      <c r="I44" s="86" t="s">
        <v>76</v>
      </c>
      <c r="J44" s="64">
        <v>50164</v>
      </c>
      <c r="K44" s="67" t="s">
        <v>77</v>
      </c>
      <c r="L44" s="64">
        <v>86036</v>
      </c>
      <c r="M44" s="86" t="s">
        <v>78</v>
      </c>
      <c r="N44" s="64">
        <v>34626</v>
      </c>
      <c r="O44" s="72">
        <f>CEILING(P44,1)</f>
        <v>49144</v>
      </c>
      <c r="P44" s="77">
        <f>(N44+L44+J44+H44+F44+D44)/6</f>
        <v>49143.833333333336</v>
      </c>
    </row>
    <row r="45" spans="1:16" ht="12.75" customHeight="1">
      <c r="A45" s="187"/>
      <c r="B45" s="68" t="s">
        <v>18</v>
      </c>
      <c r="C45" s="20"/>
      <c r="D45" s="41">
        <v>20950</v>
      </c>
      <c r="E45" s="42"/>
      <c r="F45" s="41">
        <v>26597</v>
      </c>
      <c r="G45" s="29"/>
      <c r="H45" s="41">
        <v>22597</v>
      </c>
      <c r="I45" s="111" t="s">
        <v>93</v>
      </c>
      <c r="J45" s="41">
        <v>25661</v>
      </c>
      <c r="K45" s="87"/>
      <c r="L45" s="41">
        <v>46768</v>
      </c>
      <c r="M45" s="29"/>
      <c r="N45" s="41">
        <v>23530</v>
      </c>
      <c r="O45" s="33">
        <f>CEILING(P45,1)</f>
        <v>27684</v>
      </c>
      <c r="P45" s="78">
        <f>(N45+L45+J45+H45+F45+D45)/6</f>
        <v>27683.833333333332</v>
      </c>
    </row>
    <row r="46" spans="1:16" ht="12.75" customHeight="1">
      <c r="A46" s="187"/>
      <c r="B46" s="69" t="s">
        <v>68</v>
      </c>
      <c r="C46" s="21"/>
      <c r="D46" s="40">
        <v>7691</v>
      </c>
      <c r="E46" s="43"/>
      <c r="F46" s="40">
        <v>19110</v>
      </c>
      <c r="G46" s="30"/>
      <c r="H46" s="40">
        <v>10803</v>
      </c>
      <c r="I46" s="30"/>
      <c r="J46" s="40">
        <v>17542</v>
      </c>
      <c r="K46" s="88"/>
      <c r="L46" s="40">
        <v>29522</v>
      </c>
      <c r="M46" s="30"/>
      <c r="N46" s="40">
        <v>7445</v>
      </c>
      <c r="O46" s="33">
        <f>CEILING(P46,1)</f>
        <v>15353</v>
      </c>
      <c r="P46" s="79">
        <f>(N46+L46+J46+H46+F46+D46)/6</f>
        <v>15352.166666666666</v>
      </c>
    </row>
    <row r="47" spans="1:16" ht="12.75" customHeight="1" thickBot="1">
      <c r="A47" s="187"/>
      <c r="B47" s="70" t="s">
        <v>69</v>
      </c>
      <c r="C47" s="58"/>
      <c r="D47" s="59">
        <v>1</v>
      </c>
      <c r="E47" s="60"/>
      <c r="F47" s="59">
        <v>101</v>
      </c>
      <c r="G47" s="61"/>
      <c r="H47" s="59">
        <v>106</v>
      </c>
      <c r="I47" s="61"/>
      <c r="J47" s="59">
        <v>801</v>
      </c>
      <c r="K47" s="61"/>
      <c r="L47" s="59">
        <v>502</v>
      </c>
      <c r="M47" s="61"/>
      <c r="N47" s="59">
        <v>0</v>
      </c>
      <c r="O47" s="33">
        <f>CEILING(P47,1)</f>
        <v>252</v>
      </c>
      <c r="P47" s="79">
        <f>(N47+L47+J47+H47+F47+D47)/6</f>
        <v>251.83333333333334</v>
      </c>
    </row>
    <row r="48" spans="1:16" ht="12.75" customHeight="1" thickBot="1">
      <c r="A48" s="188"/>
      <c r="B48" s="62" t="s">
        <v>9</v>
      </c>
      <c r="C48" s="66"/>
      <c r="D48" s="64">
        <f>SUM(D45:D47)</f>
        <v>28642</v>
      </c>
      <c r="E48" s="71"/>
      <c r="F48" s="64">
        <f>SUM(F45:F47)</f>
        <v>45808</v>
      </c>
      <c r="G48" s="66"/>
      <c r="H48" s="64">
        <f>SUM(H45:H47)</f>
        <v>33506</v>
      </c>
      <c r="I48" s="66"/>
      <c r="J48" s="64">
        <f>SUM(J45:J47)</f>
        <v>44004</v>
      </c>
      <c r="K48" s="66"/>
      <c r="L48" s="64">
        <f>SUM(L45:L47)</f>
        <v>76792</v>
      </c>
      <c r="M48" s="66"/>
      <c r="N48" s="64">
        <f>SUM(N45:N47)</f>
        <v>30975</v>
      </c>
      <c r="O48" s="72">
        <f>CEILING(P48,1)</f>
        <v>43288</v>
      </c>
      <c r="P48" s="79">
        <f>(N48+L48+J48+H48+F48+D48)/6</f>
        <v>43287.833333333336</v>
      </c>
    </row>
    <row r="49" spans="1:16" ht="12.75" customHeight="1" thickBot="1">
      <c r="A49" s="186" t="s">
        <v>157</v>
      </c>
      <c r="B49" s="189" t="s">
        <v>67</v>
      </c>
      <c r="C49" s="190"/>
      <c r="D49" s="38">
        <v>8</v>
      </c>
      <c r="E49" s="183">
        <v>9</v>
      </c>
      <c r="F49" s="184"/>
      <c r="G49" s="183">
        <v>8</v>
      </c>
      <c r="H49" s="184"/>
      <c r="I49" s="183">
        <v>8</v>
      </c>
      <c r="J49" s="184"/>
      <c r="K49" s="183">
        <v>11</v>
      </c>
      <c r="L49" s="184"/>
      <c r="M49" s="183">
        <v>8.5</v>
      </c>
      <c r="N49" s="184"/>
      <c r="O49" s="39" t="s">
        <v>23</v>
      </c>
      <c r="P49" s="10"/>
    </row>
    <row r="50" spans="1:16" ht="12.75" customHeight="1" thickBot="1">
      <c r="A50" s="187"/>
      <c r="B50" s="62" t="s">
        <v>1</v>
      </c>
      <c r="C50" s="89"/>
      <c r="D50" s="64">
        <v>46134</v>
      </c>
      <c r="E50" s="100"/>
      <c r="F50" s="64">
        <v>91400</v>
      </c>
      <c r="G50" s="89"/>
      <c r="H50" s="64">
        <v>43351</v>
      </c>
      <c r="I50" s="89" t="s">
        <v>76</v>
      </c>
      <c r="J50" s="64">
        <v>45445</v>
      </c>
      <c r="K50" s="89" t="s">
        <v>77</v>
      </c>
      <c r="L50" s="64">
        <v>92241</v>
      </c>
      <c r="M50" s="89" t="s">
        <v>78</v>
      </c>
      <c r="N50" s="64">
        <v>50240</v>
      </c>
      <c r="O50" s="72">
        <f>CEILING(P50,1)</f>
        <v>61469</v>
      </c>
      <c r="P50" s="77">
        <f>(N50+L50+J50+H50+F50+D50)/6</f>
        <v>61468.5</v>
      </c>
    </row>
    <row r="51" spans="1:16" ht="12.75" customHeight="1">
      <c r="A51" s="187"/>
      <c r="B51" s="68" t="s">
        <v>18</v>
      </c>
      <c r="C51" s="90"/>
      <c r="D51" s="41">
        <v>22553</v>
      </c>
      <c r="E51" s="102"/>
      <c r="F51" s="41">
        <v>25879</v>
      </c>
      <c r="G51" s="90"/>
      <c r="H51" s="41">
        <v>22440</v>
      </c>
      <c r="I51" s="111" t="s">
        <v>93</v>
      </c>
      <c r="J51" s="41">
        <v>22590</v>
      </c>
      <c r="K51" s="90"/>
      <c r="L51" s="41">
        <v>33294</v>
      </c>
      <c r="M51" s="90"/>
      <c r="N51" s="41">
        <v>26214</v>
      </c>
      <c r="O51" s="33">
        <f>CEILING(P51,1)</f>
        <v>25495</v>
      </c>
      <c r="P51" s="78">
        <f>(N51+L51+J51+H51+F51+D51)/6</f>
        <v>25495</v>
      </c>
    </row>
    <row r="52" spans="1:16" ht="12.75" customHeight="1">
      <c r="A52" s="187"/>
      <c r="B52" s="69" t="s">
        <v>68</v>
      </c>
      <c r="C52" s="91"/>
      <c r="D52" s="40">
        <v>16389</v>
      </c>
      <c r="E52" s="103"/>
      <c r="F52" s="40">
        <v>47289</v>
      </c>
      <c r="G52" s="91"/>
      <c r="H52" s="40">
        <v>14230</v>
      </c>
      <c r="I52" s="91"/>
      <c r="J52" s="40">
        <v>15799</v>
      </c>
      <c r="K52" s="91"/>
      <c r="L52" s="40">
        <v>42812</v>
      </c>
      <c r="M52" s="91"/>
      <c r="N52" s="40">
        <v>16722</v>
      </c>
      <c r="O52" s="33">
        <f>CEILING(P52,1)</f>
        <v>25541</v>
      </c>
      <c r="P52" s="79">
        <f>(N52+L52+J52+H52+F52+D52)/6</f>
        <v>25540.166666666668</v>
      </c>
    </row>
    <row r="53" spans="1:16" ht="12.75" customHeight="1" thickBot="1">
      <c r="A53" s="187"/>
      <c r="B53" s="70" t="s">
        <v>69</v>
      </c>
      <c r="C53" s="92"/>
      <c r="D53" s="59">
        <v>433</v>
      </c>
      <c r="E53" s="104"/>
      <c r="F53" s="59">
        <v>132</v>
      </c>
      <c r="G53" s="92"/>
      <c r="H53" s="59">
        <v>200</v>
      </c>
      <c r="I53" s="92"/>
      <c r="J53" s="59">
        <v>256</v>
      </c>
      <c r="K53" s="92"/>
      <c r="L53" s="59">
        <v>175</v>
      </c>
      <c r="M53" s="92"/>
      <c r="N53" s="59">
        <v>800</v>
      </c>
      <c r="O53" s="33">
        <f>CEILING(P53,1)</f>
        <v>333</v>
      </c>
      <c r="P53" s="79">
        <f>(N53+L53+J53+H53+F53+D53)/6</f>
        <v>332.6666666666667</v>
      </c>
    </row>
    <row r="54" spans="1:16" ht="12.75" customHeight="1" thickBot="1">
      <c r="A54" s="188"/>
      <c r="B54" s="62" t="s">
        <v>9</v>
      </c>
      <c r="C54" s="66"/>
      <c r="D54" s="64">
        <f>SUM(D51:D53)</f>
        <v>39375</v>
      </c>
      <c r="E54" s="101"/>
      <c r="F54" s="64">
        <f>SUM(F51:F53)</f>
        <v>73300</v>
      </c>
      <c r="G54" s="66"/>
      <c r="H54" s="64">
        <f>SUM(H51:H53)</f>
        <v>36870</v>
      </c>
      <c r="I54" s="66"/>
      <c r="J54" s="64">
        <f>SUM(J51:J53)</f>
        <v>38645</v>
      </c>
      <c r="K54" s="66"/>
      <c r="L54" s="64">
        <f>SUM(L51:L53)</f>
        <v>76281</v>
      </c>
      <c r="M54" s="66"/>
      <c r="N54" s="64">
        <f>SUM(N51:N53)</f>
        <v>43736</v>
      </c>
      <c r="O54" s="72">
        <f>CEILING(P54,1)</f>
        <v>51368</v>
      </c>
      <c r="P54" s="79">
        <f>(N54+L54+J54+H54+F54+D54)/6</f>
        <v>51367.833333333336</v>
      </c>
    </row>
    <row r="55" spans="1:16" ht="12.75" customHeight="1" thickBot="1">
      <c r="A55" s="186" t="s">
        <v>158</v>
      </c>
      <c r="B55" s="189" t="s">
        <v>67</v>
      </c>
      <c r="C55" s="190"/>
      <c r="D55" s="38">
        <v>8</v>
      </c>
      <c r="E55" s="183">
        <v>8</v>
      </c>
      <c r="F55" s="184"/>
      <c r="G55" s="183">
        <v>8</v>
      </c>
      <c r="H55" s="184"/>
      <c r="I55" s="183">
        <v>8</v>
      </c>
      <c r="J55" s="184"/>
      <c r="K55" s="183">
        <v>11</v>
      </c>
      <c r="L55" s="184"/>
      <c r="M55" s="183">
        <v>8.5</v>
      </c>
      <c r="N55" s="184"/>
      <c r="O55" s="39" t="s">
        <v>23</v>
      </c>
      <c r="P55" s="10"/>
    </row>
    <row r="56" spans="1:16" ht="12.75" customHeight="1" thickBot="1">
      <c r="A56" s="187"/>
      <c r="B56" s="62" t="s">
        <v>1</v>
      </c>
      <c r="C56" s="89"/>
      <c r="D56" s="64">
        <v>25087</v>
      </c>
      <c r="E56" s="89"/>
      <c r="F56" s="64">
        <v>29875</v>
      </c>
      <c r="G56" s="89"/>
      <c r="H56" s="64">
        <v>45194</v>
      </c>
      <c r="I56" s="89" t="s">
        <v>76</v>
      </c>
      <c r="J56" s="64">
        <v>24475</v>
      </c>
      <c r="K56" s="89" t="s">
        <v>77</v>
      </c>
      <c r="L56" s="64">
        <v>125830</v>
      </c>
      <c r="M56" s="89" t="s">
        <v>78</v>
      </c>
      <c r="N56" s="64">
        <v>28719</v>
      </c>
      <c r="O56" s="72">
        <f>CEILING(P56,1)</f>
        <v>46530</v>
      </c>
      <c r="P56" s="77">
        <f>(N56+L56+J56+H56+F56+D56)/6</f>
        <v>46530</v>
      </c>
    </row>
    <row r="57" spans="1:16" ht="12.75" customHeight="1">
      <c r="A57" s="187"/>
      <c r="B57" s="68" t="s">
        <v>18</v>
      </c>
      <c r="C57" s="90"/>
      <c r="D57" s="41">
        <v>12888</v>
      </c>
      <c r="E57" s="90"/>
      <c r="F57" s="41">
        <v>13391</v>
      </c>
      <c r="G57" s="105"/>
      <c r="H57" s="41">
        <v>17431</v>
      </c>
      <c r="I57" s="111" t="s">
        <v>93</v>
      </c>
      <c r="J57" s="41">
        <v>12959</v>
      </c>
      <c r="K57" s="102"/>
      <c r="L57" s="41">
        <v>37040</v>
      </c>
      <c r="M57" s="90"/>
      <c r="N57" s="41">
        <v>16134</v>
      </c>
      <c r="O57" s="33">
        <f>CEILING(P57,1)</f>
        <v>18308</v>
      </c>
      <c r="P57" s="78">
        <f>(N57+L57+J57+H57+F57+D57)/6</f>
        <v>18307.166666666668</v>
      </c>
    </row>
    <row r="58" spans="1:16" ht="12.75" customHeight="1">
      <c r="A58" s="187"/>
      <c r="B58" s="69" t="s">
        <v>68</v>
      </c>
      <c r="C58" s="91"/>
      <c r="D58" s="40">
        <v>7462</v>
      </c>
      <c r="E58" s="91"/>
      <c r="F58" s="40">
        <v>10476</v>
      </c>
      <c r="G58" s="91"/>
      <c r="H58" s="40">
        <v>18593</v>
      </c>
      <c r="I58" s="91"/>
      <c r="J58" s="40">
        <v>7271</v>
      </c>
      <c r="K58" s="103"/>
      <c r="L58" s="40">
        <v>65426</v>
      </c>
      <c r="M58" s="91"/>
      <c r="N58" s="40">
        <v>8340</v>
      </c>
      <c r="O58" s="33">
        <f>CEILING(P58,1)</f>
        <v>19595</v>
      </c>
      <c r="P58" s="79">
        <f>(N58+L58+J58+H58+F58+D58)/6</f>
        <v>19594.666666666668</v>
      </c>
    </row>
    <row r="59" spans="1:16" ht="12.75" customHeight="1" thickBot="1">
      <c r="A59" s="187"/>
      <c r="B59" s="70" t="s">
        <v>69</v>
      </c>
      <c r="C59" s="92"/>
      <c r="D59" s="59">
        <v>0</v>
      </c>
      <c r="E59" s="92"/>
      <c r="F59" s="59">
        <v>220</v>
      </c>
      <c r="G59" s="92"/>
      <c r="H59" s="59">
        <v>60</v>
      </c>
      <c r="I59" s="92"/>
      <c r="J59" s="59">
        <v>140</v>
      </c>
      <c r="K59" s="104"/>
      <c r="L59" s="59">
        <v>163</v>
      </c>
      <c r="M59" s="92"/>
      <c r="N59" s="59">
        <v>150</v>
      </c>
      <c r="O59" s="33">
        <f>CEILING(P59,1)</f>
        <v>123</v>
      </c>
      <c r="P59" s="79">
        <f>(N59+L59+J59+H59+F59+D59)/6</f>
        <v>122.16666666666667</v>
      </c>
    </row>
    <row r="60" spans="1:16" ht="12.75" customHeight="1" thickBot="1">
      <c r="A60" s="188"/>
      <c r="B60" s="62" t="s">
        <v>9</v>
      </c>
      <c r="C60" s="66"/>
      <c r="D60" s="64">
        <f>SUM(D57:D59)</f>
        <v>20350</v>
      </c>
      <c r="E60" s="71"/>
      <c r="F60" s="64">
        <f>SUM(F57:F59)</f>
        <v>24087</v>
      </c>
      <c r="G60" s="66"/>
      <c r="H60" s="64">
        <f>SUM(H57:H59)</f>
        <v>36084</v>
      </c>
      <c r="I60" s="66"/>
      <c r="J60" s="64">
        <f>SUM(J57:J59)</f>
        <v>20370</v>
      </c>
      <c r="K60" s="106"/>
      <c r="L60" s="64">
        <f>SUM(L57:L59)</f>
        <v>102629</v>
      </c>
      <c r="M60" s="66"/>
      <c r="N60" s="64">
        <f>SUM(N57:N59)</f>
        <v>24624</v>
      </c>
      <c r="O60" s="72">
        <f>CEILING(P60,1)</f>
        <v>38024</v>
      </c>
      <c r="P60" s="79">
        <f>(N60+L60+J60+H60+F60+D60)/6</f>
        <v>38024</v>
      </c>
    </row>
    <row r="61" spans="1:16" ht="12.75" customHeight="1" thickBot="1">
      <c r="A61" s="186" t="s">
        <v>159</v>
      </c>
      <c r="B61" s="189" t="s">
        <v>67</v>
      </c>
      <c r="C61" s="190"/>
      <c r="D61" s="38">
        <v>8.5</v>
      </c>
      <c r="E61" s="183">
        <v>8.5</v>
      </c>
      <c r="F61" s="184"/>
      <c r="G61" s="183">
        <v>8.5</v>
      </c>
      <c r="H61" s="184"/>
      <c r="I61" s="183">
        <v>9</v>
      </c>
      <c r="J61" s="184"/>
      <c r="K61" s="183">
        <v>11</v>
      </c>
      <c r="L61" s="184"/>
      <c r="M61" s="183">
        <v>9</v>
      </c>
      <c r="N61" s="184"/>
      <c r="O61" s="39" t="s">
        <v>23</v>
      </c>
      <c r="P61" s="10"/>
    </row>
    <row r="62" spans="1:16" ht="12.75" customHeight="1" thickBot="1">
      <c r="A62" s="187"/>
      <c r="B62" s="62" t="s">
        <v>1</v>
      </c>
      <c r="C62" s="89"/>
      <c r="D62" s="64">
        <v>14305</v>
      </c>
      <c r="E62" s="89"/>
      <c r="F62" s="64">
        <v>12655</v>
      </c>
      <c r="G62" s="89"/>
      <c r="H62" s="64">
        <v>12549</v>
      </c>
      <c r="I62" s="89" t="s">
        <v>76</v>
      </c>
      <c r="J62" s="64">
        <v>26210</v>
      </c>
      <c r="K62" s="89" t="s">
        <v>77</v>
      </c>
      <c r="L62" s="64">
        <v>33377</v>
      </c>
      <c r="M62" s="89" t="s">
        <v>78</v>
      </c>
      <c r="N62" s="64">
        <v>17440</v>
      </c>
      <c r="O62" s="72">
        <f>CEILING(P62,1)</f>
        <v>19423</v>
      </c>
      <c r="P62" s="77">
        <f>(N62+L62+J62+H62+F62+D62)/6</f>
        <v>19422.666666666668</v>
      </c>
    </row>
    <row r="63" spans="1:16" ht="12.75" customHeight="1">
      <c r="A63" s="187"/>
      <c r="B63" s="68" t="s">
        <v>18</v>
      </c>
      <c r="C63" s="90"/>
      <c r="D63" s="41">
        <v>7667</v>
      </c>
      <c r="E63" s="90"/>
      <c r="F63" s="41">
        <v>7423</v>
      </c>
      <c r="G63" s="90"/>
      <c r="H63" s="41">
        <v>7518</v>
      </c>
      <c r="I63" s="111" t="s">
        <v>93</v>
      </c>
      <c r="J63" s="41">
        <v>12571</v>
      </c>
      <c r="K63" s="90"/>
      <c r="L63" s="41">
        <v>21233</v>
      </c>
      <c r="M63" s="90"/>
      <c r="N63" s="41">
        <v>12465</v>
      </c>
      <c r="O63" s="33">
        <f>CEILING(P63,1)</f>
        <v>11480</v>
      </c>
      <c r="P63" s="78">
        <f>(N63+L63+J63+H63+F63+D63)/6</f>
        <v>11479.5</v>
      </c>
    </row>
    <row r="64" spans="1:16" ht="12.75" customHeight="1">
      <c r="A64" s="187"/>
      <c r="B64" s="69" t="s">
        <v>68</v>
      </c>
      <c r="C64" s="91"/>
      <c r="D64" s="40">
        <v>4094</v>
      </c>
      <c r="E64" s="91"/>
      <c r="F64" s="40">
        <v>3253</v>
      </c>
      <c r="G64" s="91"/>
      <c r="H64" s="40">
        <v>3222</v>
      </c>
      <c r="I64" s="91"/>
      <c r="J64" s="40">
        <v>9903</v>
      </c>
      <c r="K64" s="91"/>
      <c r="L64" s="40">
        <v>8888</v>
      </c>
      <c r="M64" s="91"/>
      <c r="N64" s="40">
        <v>3279</v>
      </c>
      <c r="O64" s="33">
        <f>CEILING(P64,1)</f>
        <v>5440</v>
      </c>
      <c r="P64" s="79">
        <f>(N64+L64+J64+H64+F64+D64)/6</f>
        <v>5439.833333333333</v>
      </c>
    </row>
    <row r="65" spans="1:16" ht="12.75" customHeight="1" thickBot="1">
      <c r="A65" s="187"/>
      <c r="B65" s="70" t="s">
        <v>69</v>
      </c>
      <c r="C65" s="92"/>
      <c r="D65" s="59">
        <v>83</v>
      </c>
      <c r="E65" s="92"/>
      <c r="F65" s="59">
        <v>126</v>
      </c>
      <c r="G65" s="92"/>
      <c r="H65" s="59">
        <v>11</v>
      </c>
      <c r="I65" s="92"/>
      <c r="J65" s="59">
        <v>50</v>
      </c>
      <c r="K65" s="92"/>
      <c r="L65" s="59">
        <v>1</v>
      </c>
      <c r="M65" s="92"/>
      <c r="N65" s="59">
        <v>0</v>
      </c>
      <c r="O65" s="33">
        <f>CEILING(P65,1)</f>
        <v>46</v>
      </c>
      <c r="P65" s="79">
        <f>(N65+L65+J65+H65+F65+D65)/6</f>
        <v>45.166666666666664</v>
      </c>
    </row>
    <row r="66" spans="1:16" ht="12.75" customHeight="1" thickBot="1">
      <c r="A66" s="188"/>
      <c r="B66" s="62" t="s">
        <v>9</v>
      </c>
      <c r="C66" s="66"/>
      <c r="D66" s="64">
        <f>SUM(D63:D65)</f>
        <v>11844</v>
      </c>
      <c r="E66" s="71"/>
      <c r="F66" s="64">
        <f>SUM(F63:F65)</f>
        <v>10802</v>
      </c>
      <c r="G66" s="66"/>
      <c r="H66" s="64">
        <f>SUM(H63:H65)</f>
        <v>10751</v>
      </c>
      <c r="I66" s="66"/>
      <c r="J66" s="64">
        <f>SUM(J63:J65)</f>
        <v>22524</v>
      </c>
      <c r="K66" s="66"/>
      <c r="L66" s="64">
        <f>SUM(L63:L65)</f>
        <v>30122</v>
      </c>
      <c r="M66" s="66"/>
      <c r="N66" s="64">
        <f>SUM(N63:N65)</f>
        <v>15744</v>
      </c>
      <c r="O66" s="72">
        <f>CEILING(P66,1)</f>
        <v>16965</v>
      </c>
      <c r="P66" s="79">
        <f>(N66+L66+J66+H66+F66+D66)/6</f>
        <v>16964.5</v>
      </c>
    </row>
    <row r="67" spans="1:16" ht="12.75" customHeight="1" thickBot="1">
      <c r="A67" s="186" t="s">
        <v>160</v>
      </c>
      <c r="B67" s="189" t="s">
        <v>67</v>
      </c>
      <c r="C67" s="190"/>
      <c r="D67" s="38">
        <v>14</v>
      </c>
      <c r="E67" s="183">
        <v>14</v>
      </c>
      <c r="F67" s="184"/>
      <c r="G67" s="183">
        <v>14</v>
      </c>
      <c r="H67" s="184"/>
      <c r="I67" s="183">
        <v>14</v>
      </c>
      <c r="J67" s="184"/>
      <c r="K67" s="183">
        <v>17</v>
      </c>
      <c r="L67" s="184"/>
      <c r="M67" s="183" t="s">
        <v>75</v>
      </c>
      <c r="N67" s="184"/>
      <c r="O67" s="39" t="s">
        <v>23</v>
      </c>
      <c r="P67" s="10"/>
    </row>
    <row r="68" spans="1:16" ht="12.75" customHeight="1" thickBot="1">
      <c r="A68" s="187"/>
      <c r="B68" s="62" t="s">
        <v>1</v>
      </c>
      <c r="C68" s="63"/>
      <c r="D68" s="64">
        <v>73877</v>
      </c>
      <c r="E68" s="65"/>
      <c r="F68" s="64">
        <v>71696</v>
      </c>
      <c r="G68" s="67" t="s">
        <v>74</v>
      </c>
      <c r="H68" s="64">
        <v>74020</v>
      </c>
      <c r="I68" s="66"/>
      <c r="J68" s="64">
        <v>71897</v>
      </c>
      <c r="K68" s="67" t="s">
        <v>74</v>
      </c>
      <c r="L68" s="64">
        <v>89009</v>
      </c>
      <c r="M68" s="66"/>
      <c r="N68" s="64" t="s">
        <v>75</v>
      </c>
      <c r="O68" s="72">
        <f>CEILING(P68,1)</f>
        <v>76100</v>
      </c>
      <c r="P68" s="77">
        <f>(L68+J68+H68+F68+D68)/5</f>
        <v>76099.8</v>
      </c>
    </row>
    <row r="69" spans="1:16" ht="12.75" customHeight="1">
      <c r="A69" s="187"/>
      <c r="B69" s="68" t="s">
        <v>18</v>
      </c>
      <c r="C69" s="20"/>
      <c r="D69" s="41">
        <v>49337</v>
      </c>
      <c r="E69" s="42"/>
      <c r="F69" s="41">
        <v>49265</v>
      </c>
      <c r="G69" s="29"/>
      <c r="H69" s="41">
        <v>49491</v>
      </c>
      <c r="I69" s="29"/>
      <c r="J69" s="41">
        <v>49232</v>
      </c>
      <c r="K69" s="29"/>
      <c r="L69" s="41">
        <v>50179</v>
      </c>
      <c r="M69" s="29"/>
      <c r="N69" s="41" t="s">
        <v>75</v>
      </c>
      <c r="O69" s="33">
        <f>CEILING(P69,1)</f>
        <v>49501</v>
      </c>
      <c r="P69" s="78">
        <f>(L69+J69+H69+F69+D69)/5</f>
        <v>49500.8</v>
      </c>
    </row>
    <row r="70" spans="1:16" ht="12.75" customHeight="1">
      <c r="A70" s="187"/>
      <c r="B70" s="69" t="s">
        <v>68</v>
      </c>
      <c r="C70" s="21"/>
      <c r="D70" s="40">
        <v>10085</v>
      </c>
      <c r="E70" s="43"/>
      <c r="F70" s="40">
        <v>9019</v>
      </c>
      <c r="G70" s="30"/>
      <c r="H70" s="40">
        <v>10283</v>
      </c>
      <c r="I70" s="30"/>
      <c r="J70" s="40">
        <v>9085</v>
      </c>
      <c r="K70" s="30"/>
      <c r="L70" s="40">
        <v>18511</v>
      </c>
      <c r="M70" s="30"/>
      <c r="N70" s="40" t="s">
        <v>75</v>
      </c>
      <c r="O70" s="33">
        <f>CEILING(P70,1)</f>
        <v>11397</v>
      </c>
      <c r="P70" s="79">
        <f>(L70+J70+H70+F70+D70)/5</f>
        <v>11396.6</v>
      </c>
    </row>
    <row r="71" spans="1:16" ht="12.75" customHeight="1" thickBot="1">
      <c r="A71" s="187"/>
      <c r="B71" s="70" t="s">
        <v>69</v>
      </c>
      <c r="C71" s="58"/>
      <c r="D71" s="59">
        <v>1808</v>
      </c>
      <c r="E71" s="60"/>
      <c r="F71" s="59">
        <v>1874</v>
      </c>
      <c r="G71" s="61"/>
      <c r="H71" s="59">
        <v>1926</v>
      </c>
      <c r="I71" s="61"/>
      <c r="J71" s="59">
        <v>1897</v>
      </c>
      <c r="K71" s="61"/>
      <c r="L71" s="59">
        <v>2915</v>
      </c>
      <c r="M71" s="61"/>
      <c r="N71" s="59" t="s">
        <v>75</v>
      </c>
      <c r="O71" s="33">
        <f>CEILING(P71,1)</f>
        <v>2084</v>
      </c>
      <c r="P71" s="79">
        <f>(L71+J71+H71+F71+D71)/5</f>
        <v>2084</v>
      </c>
    </row>
    <row r="72" spans="1:16" ht="12.75" customHeight="1" thickBot="1">
      <c r="A72" s="188"/>
      <c r="B72" s="62" t="s">
        <v>9</v>
      </c>
      <c r="C72" s="66"/>
      <c r="D72" s="64">
        <f>SUM(D69:D71)</f>
        <v>61230</v>
      </c>
      <c r="E72" s="71"/>
      <c r="F72" s="64">
        <f>SUM(F69:F71)</f>
        <v>60158</v>
      </c>
      <c r="G72" s="66"/>
      <c r="H72" s="64">
        <f>SUM(H69:H71)</f>
        <v>61700</v>
      </c>
      <c r="I72" s="66"/>
      <c r="J72" s="64">
        <f>SUM(J69:J71)</f>
        <v>60214</v>
      </c>
      <c r="K72" s="66"/>
      <c r="L72" s="64">
        <f>SUM(L69:L71)</f>
        <v>71605</v>
      </c>
      <c r="M72" s="66"/>
      <c r="N72" s="64" t="s">
        <v>75</v>
      </c>
      <c r="O72" s="72">
        <f>CEILING(P72,1)</f>
        <v>62982</v>
      </c>
      <c r="P72" s="79">
        <f>(L72+J72+H72+F72+D72)/5</f>
        <v>62981.4</v>
      </c>
    </row>
    <row r="73" spans="1:16" ht="12.75" customHeight="1" thickBot="1">
      <c r="A73" s="186" t="s">
        <v>161</v>
      </c>
      <c r="B73" s="189" t="s">
        <v>67</v>
      </c>
      <c r="C73" s="190"/>
      <c r="D73" s="38">
        <v>8.5</v>
      </c>
      <c r="E73" s="183">
        <v>8.5</v>
      </c>
      <c r="F73" s="184"/>
      <c r="G73" s="183">
        <v>8.5</v>
      </c>
      <c r="H73" s="184"/>
      <c r="I73" s="183">
        <v>9</v>
      </c>
      <c r="J73" s="184"/>
      <c r="K73" s="183">
        <v>11</v>
      </c>
      <c r="L73" s="184"/>
      <c r="M73" s="183">
        <v>9</v>
      </c>
      <c r="N73" s="184"/>
      <c r="O73" s="39" t="s">
        <v>23</v>
      </c>
      <c r="P73" s="10"/>
    </row>
    <row r="74" spans="1:16" ht="12.75" customHeight="1" thickBot="1">
      <c r="A74" s="187"/>
      <c r="B74" s="62" t="s">
        <v>1</v>
      </c>
      <c r="C74" s="63"/>
      <c r="D74" s="64">
        <v>38666</v>
      </c>
      <c r="E74" s="65"/>
      <c r="F74" s="64">
        <v>35528</v>
      </c>
      <c r="G74" s="66"/>
      <c r="H74" s="64">
        <v>44756</v>
      </c>
      <c r="I74" s="86" t="s">
        <v>76</v>
      </c>
      <c r="J74" s="64">
        <v>36994</v>
      </c>
      <c r="K74" s="67" t="s">
        <v>77</v>
      </c>
      <c r="L74" s="64">
        <v>95116</v>
      </c>
      <c r="M74" s="86" t="s">
        <v>78</v>
      </c>
      <c r="N74" s="64">
        <v>45822</v>
      </c>
      <c r="O74" s="72">
        <f>CEILING(P74,1)</f>
        <v>49481</v>
      </c>
      <c r="P74" s="77">
        <f>(N74+L74+J74+H74+F74+D74)/6</f>
        <v>49480.333333333336</v>
      </c>
    </row>
    <row r="75" spans="1:16" ht="12.75" customHeight="1">
      <c r="A75" s="187"/>
      <c r="B75" s="68" t="s">
        <v>18</v>
      </c>
      <c r="C75" s="20"/>
      <c r="D75" s="41">
        <v>20528</v>
      </c>
      <c r="E75" s="42"/>
      <c r="F75" s="41">
        <v>20106</v>
      </c>
      <c r="G75" s="29"/>
      <c r="H75" s="41">
        <v>21776</v>
      </c>
      <c r="I75" s="111" t="s">
        <v>93</v>
      </c>
      <c r="J75" s="41">
        <v>20667</v>
      </c>
      <c r="K75" s="29"/>
      <c r="L75" s="41">
        <v>42023</v>
      </c>
      <c r="M75" s="29"/>
      <c r="N75" s="41">
        <v>27150</v>
      </c>
      <c r="O75" s="33">
        <f>CEILING(P75,1)</f>
        <v>25375</v>
      </c>
      <c r="P75" s="78">
        <f>(N75+L75+J75+H75+F75+D75)/6</f>
        <v>25375</v>
      </c>
    </row>
    <row r="76" spans="1:16" ht="12.75" customHeight="1">
      <c r="A76" s="187"/>
      <c r="B76" s="69" t="s">
        <v>68</v>
      </c>
      <c r="C76" s="21"/>
      <c r="D76" s="40">
        <v>12391</v>
      </c>
      <c r="E76" s="43"/>
      <c r="F76" s="40">
        <v>10540</v>
      </c>
      <c r="G76" s="30"/>
      <c r="H76" s="40">
        <v>16359</v>
      </c>
      <c r="I76" s="30"/>
      <c r="J76" s="40">
        <v>10728</v>
      </c>
      <c r="K76" s="30"/>
      <c r="L76" s="40">
        <v>36054</v>
      </c>
      <c r="M76" s="30"/>
      <c r="N76" s="40">
        <v>13633</v>
      </c>
      <c r="O76" s="33">
        <f>CEILING(P76,1)</f>
        <v>16618</v>
      </c>
      <c r="P76" s="79">
        <f>(N76+L76+J76+H76+F76+D76)/6</f>
        <v>16617.5</v>
      </c>
    </row>
    <row r="77" spans="1:16" ht="12.75" customHeight="1" thickBot="1">
      <c r="A77" s="187"/>
      <c r="B77" s="70" t="s">
        <v>69</v>
      </c>
      <c r="C77" s="58"/>
      <c r="D77" s="59">
        <v>155</v>
      </c>
      <c r="E77" s="60"/>
      <c r="F77" s="59">
        <v>862</v>
      </c>
      <c r="G77" s="61"/>
      <c r="H77" s="59">
        <v>224</v>
      </c>
      <c r="I77" s="61"/>
      <c r="J77" s="59">
        <v>1081</v>
      </c>
      <c r="K77" s="61"/>
      <c r="L77" s="59">
        <v>2068</v>
      </c>
      <c r="M77" s="61"/>
      <c r="N77" s="59">
        <v>75</v>
      </c>
      <c r="O77" s="33">
        <f>CEILING(P77,1)</f>
        <v>745</v>
      </c>
      <c r="P77" s="79">
        <f>(N77+L77+J77+H77+F77+D77)/6</f>
        <v>744.1666666666666</v>
      </c>
    </row>
    <row r="78" spans="1:16" ht="12.75" customHeight="1" thickBot="1">
      <c r="A78" s="188"/>
      <c r="B78" s="62" t="s">
        <v>9</v>
      </c>
      <c r="C78" s="66"/>
      <c r="D78" s="64">
        <f>SUM(D75:D77)</f>
        <v>33074</v>
      </c>
      <c r="E78" s="71"/>
      <c r="F78" s="64">
        <f>SUM(F75:F77)</f>
        <v>31508</v>
      </c>
      <c r="G78" s="66"/>
      <c r="H78" s="64">
        <f>SUM(H75:H77)</f>
        <v>38359</v>
      </c>
      <c r="I78" s="66"/>
      <c r="J78" s="64">
        <f>SUM(J75:J77)</f>
        <v>32476</v>
      </c>
      <c r="K78" s="66"/>
      <c r="L78" s="64">
        <f>SUM(L75:L77)</f>
        <v>80145</v>
      </c>
      <c r="M78" s="66"/>
      <c r="N78" s="64">
        <f>SUM(N75:N77)</f>
        <v>40858</v>
      </c>
      <c r="O78" s="72">
        <f>CEILING(P78,1)</f>
        <v>42737</v>
      </c>
      <c r="P78" s="79">
        <f>(N78+L78+J78+H78+F78+D78)/6</f>
        <v>42736.666666666664</v>
      </c>
    </row>
    <row r="79" spans="1:16" ht="12.75" customHeight="1" thickBot="1">
      <c r="A79" s="186" t="s">
        <v>166</v>
      </c>
      <c r="B79" s="189" t="s">
        <v>67</v>
      </c>
      <c r="C79" s="190"/>
      <c r="D79" s="38">
        <v>10</v>
      </c>
      <c r="E79" s="183">
        <v>10</v>
      </c>
      <c r="F79" s="184"/>
      <c r="G79" s="183">
        <v>10</v>
      </c>
      <c r="H79" s="184"/>
      <c r="I79" s="183">
        <v>10</v>
      </c>
      <c r="J79" s="184"/>
      <c r="K79" s="183">
        <v>15</v>
      </c>
      <c r="L79" s="184"/>
      <c r="M79" s="183">
        <v>11</v>
      </c>
      <c r="N79" s="184"/>
      <c r="O79" s="39" t="s">
        <v>23</v>
      </c>
      <c r="P79" s="10"/>
    </row>
    <row r="80" spans="1:16" ht="12.75" customHeight="1" thickBot="1">
      <c r="A80" s="187"/>
      <c r="B80" s="62" t="s">
        <v>1</v>
      </c>
      <c r="C80" s="93"/>
      <c r="D80" s="64">
        <v>109357</v>
      </c>
      <c r="E80" s="93"/>
      <c r="F80" s="64">
        <v>83797</v>
      </c>
      <c r="G80" s="93"/>
      <c r="H80" s="64">
        <v>82683</v>
      </c>
      <c r="I80" s="93"/>
      <c r="J80" s="64">
        <v>82896</v>
      </c>
      <c r="K80" s="99" t="s">
        <v>74</v>
      </c>
      <c r="L80" s="64">
        <v>148916</v>
      </c>
      <c r="M80" s="99" t="s">
        <v>79</v>
      </c>
      <c r="N80" s="64">
        <v>110582</v>
      </c>
      <c r="O80" s="72">
        <f>CEILING(P80,1)</f>
        <v>103039</v>
      </c>
      <c r="P80" s="77">
        <f>(N80+L80+J80+H80+F80+D80)/6</f>
        <v>103038.5</v>
      </c>
    </row>
    <row r="81" spans="1:16" ht="12.75" customHeight="1">
      <c r="A81" s="187"/>
      <c r="B81" s="68" t="s">
        <v>18</v>
      </c>
      <c r="C81" s="94"/>
      <c r="D81" s="41">
        <v>23131</v>
      </c>
      <c r="E81" s="94"/>
      <c r="F81" s="41">
        <v>23175</v>
      </c>
      <c r="G81" s="94"/>
      <c r="H81" s="41">
        <v>23064</v>
      </c>
      <c r="I81" s="94"/>
      <c r="J81" s="41">
        <v>23424</v>
      </c>
      <c r="K81" s="94"/>
      <c r="L81" s="41">
        <v>32379</v>
      </c>
      <c r="M81" s="94"/>
      <c r="N81" s="41">
        <v>29021</v>
      </c>
      <c r="O81" s="33">
        <f>CEILING(P81,1)</f>
        <v>25699</v>
      </c>
      <c r="P81" s="78">
        <f>(N81+L81+J81+H81+F81+D81)/6</f>
        <v>25699</v>
      </c>
    </row>
    <row r="82" spans="1:16" ht="12.75" customHeight="1">
      <c r="A82" s="187"/>
      <c r="B82" s="69" t="s">
        <v>68</v>
      </c>
      <c r="C82" s="95"/>
      <c r="D82" s="40">
        <v>47119</v>
      </c>
      <c r="E82" s="95"/>
      <c r="F82" s="40">
        <v>31048</v>
      </c>
      <c r="G82" s="95"/>
      <c r="H82" s="40">
        <v>30176</v>
      </c>
      <c r="I82" s="95"/>
      <c r="J82" s="40">
        <v>29113</v>
      </c>
      <c r="K82" s="95"/>
      <c r="L82" s="40">
        <v>72214</v>
      </c>
      <c r="M82" s="95"/>
      <c r="N82" s="40">
        <v>44953</v>
      </c>
      <c r="O82" s="33">
        <f>CEILING(P82,1)</f>
        <v>42438</v>
      </c>
      <c r="P82" s="79">
        <f>(N82+L82+J82+H82+F82+D82)/6</f>
        <v>42437.166666666664</v>
      </c>
    </row>
    <row r="83" spans="1:16" ht="12.75" customHeight="1" thickBot="1">
      <c r="A83" s="187"/>
      <c r="B83" s="70" t="s">
        <v>69</v>
      </c>
      <c r="C83" s="96"/>
      <c r="D83" s="59">
        <v>2087</v>
      </c>
      <c r="E83" s="96"/>
      <c r="F83" s="59">
        <v>1985</v>
      </c>
      <c r="G83" s="96"/>
      <c r="H83" s="59">
        <v>1930</v>
      </c>
      <c r="I83" s="96"/>
      <c r="J83" s="59">
        <v>2295</v>
      </c>
      <c r="K83" s="96"/>
      <c r="L83" s="59">
        <v>2256</v>
      </c>
      <c r="M83" s="96"/>
      <c r="N83" s="59">
        <v>3965</v>
      </c>
      <c r="O83" s="33">
        <f>CEILING(P83,1)</f>
        <v>2420</v>
      </c>
      <c r="P83" s="79">
        <f>(N83+L83+J83+H83+F83+D83)/6</f>
        <v>2419.6666666666665</v>
      </c>
    </row>
    <row r="84" spans="1:16" ht="12.75" customHeight="1" thickBot="1">
      <c r="A84" s="188"/>
      <c r="B84" s="62" t="s">
        <v>9</v>
      </c>
      <c r="C84" s="66"/>
      <c r="D84" s="64">
        <f>SUM(D81:D83)</f>
        <v>72337</v>
      </c>
      <c r="E84" s="71"/>
      <c r="F84" s="64">
        <f>SUM(F81:F83)</f>
        <v>56208</v>
      </c>
      <c r="G84" s="66"/>
      <c r="H84" s="64">
        <f>SUM(H81:H83)</f>
        <v>55170</v>
      </c>
      <c r="I84" s="66"/>
      <c r="J84" s="64">
        <f>SUM(J81:J83)</f>
        <v>54832</v>
      </c>
      <c r="K84" s="66"/>
      <c r="L84" s="64">
        <f>SUM(L81:L83)</f>
        <v>106849</v>
      </c>
      <c r="M84" s="66"/>
      <c r="N84" s="64">
        <f>SUM(N81:N83)</f>
        <v>77939</v>
      </c>
      <c r="O84" s="72">
        <f>CEILING(P84,1)</f>
        <v>70556</v>
      </c>
      <c r="P84" s="79">
        <f>(N84+L84+J84+H84+F84+D84)/6</f>
        <v>70555.83333333333</v>
      </c>
    </row>
    <row r="85" spans="1:16" ht="12.75" customHeight="1" thickBot="1">
      <c r="A85" s="186" t="s">
        <v>167</v>
      </c>
      <c r="B85" s="189" t="s">
        <v>67</v>
      </c>
      <c r="C85" s="190"/>
      <c r="D85" s="38">
        <v>10</v>
      </c>
      <c r="E85" s="183">
        <v>10</v>
      </c>
      <c r="F85" s="184"/>
      <c r="G85" s="183">
        <v>10</v>
      </c>
      <c r="H85" s="184"/>
      <c r="I85" s="183">
        <v>14</v>
      </c>
      <c r="J85" s="184"/>
      <c r="K85" s="183">
        <v>10</v>
      </c>
      <c r="L85" s="184"/>
      <c r="M85" s="183">
        <v>10</v>
      </c>
      <c r="N85" s="184"/>
      <c r="O85" s="39" t="s">
        <v>23</v>
      </c>
      <c r="P85" s="10"/>
    </row>
    <row r="86" spans="1:16" ht="12.75" customHeight="1" thickBot="1">
      <c r="A86" s="187"/>
      <c r="B86" s="62" t="s">
        <v>1</v>
      </c>
      <c r="C86" s="93"/>
      <c r="D86" s="64">
        <v>320940</v>
      </c>
      <c r="E86" s="93"/>
      <c r="F86" s="64">
        <v>335999</v>
      </c>
      <c r="G86" s="93"/>
      <c r="H86" s="64">
        <v>322202</v>
      </c>
      <c r="I86" s="99" t="s">
        <v>74</v>
      </c>
      <c r="J86" s="64">
        <v>571106</v>
      </c>
      <c r="K86" s="93"/>
      <c r="L86" s="64">
        <v>344263</v>
      </c>
      <c r="M86" s="93"/>
      <c r="N86" s="64">
        <v>384795</v>
      </c>
      <c r="O86" s="72">
        <f>CEILING(P86,1)</f>
        <v>379885</v>
      </c>
      <c r="P86" s="77">
        <f>(N86+L86+J86+H86+F86+D86)/6</f>
        <v>379884.1666666667</v>
      </c>
    </row>
    <row r="87" spans="1:16" ht="12.75" customHeight="1">
      <c r="A87" s="187"/>
      <c r="B87" s="68" t="s">
        <v>18</v>
      </c>
      <c r="C87" s="94"/>
      <c r="D87" s="41">
        <v>109668</v>
      </c>
      <c r="E87" s="94"/>
      <c r="F87" s="41">
        <v>110016</v>
      </c>
      <c r="G87" s="94"/>
      <c r="H87" s="41">
        <v>109432</v>
      </c>
      <c r="I87" s="94"/>
      <c r="J87" s="41">
        <v>147577</v>
      </c>
      <c r="K87" s="94"/>
      <c r="L87" s="41">
        <v>109449</v>
      </c>
      <c r="M87" s="94"/>
      <c r="N87" s="41">
        <v>129294</v>
      </c>
      <c r="O87" s="33">
        <f>CEILING(P87,1)</f>
        <v>119240</v>
      </c>
      <c r="P87" s="78">
        <f>(N87+L87+J87+H87+F87+D87)/6</f>
        <v>119239.33333333333</v>
      </c>
    </row>
    <row r="88" spans="1:16" ht="12.75" customHeight="1">
      <c r="A88" s="187"/>
      <c r="B88" s="69" t="s">
        <v>68</v>
      </c>
      <c r="C88" s="95"/>
      <c r="D88" s="40">
        <v>141662</v>
      </c>
      <c r="E88" s="95"/>
      <c r="F88" s="40">
        <v>152325</v>
      </c>
      <c r="G88" s="95"/>
      <c r="H88" s="40">
        <v>141430</v>
      </c>
      <c r="I88" s="95"/>
      <c r="J88" s="40">
        <v>321427</v>
      </c>
      <c r="K88" s="95"/>
      <c r="L88" s="40">
        <v>162496</v>
      </c>
      <c r="M88" s="95"/>
      <c r="N88" s="40">
        <v>180031</v>
      </c>
      <c r="O88" s="33">
        <f>CEILING(P88,1)</f>
        <v>183229</v>
      </c>
      <c r="P88" s="79">
        <f>(N88+L88+J88+H88+F88+D88)/6</f>
        <v>183228.5</v>
      </c>
    </row>
    <row r="89" spans="1:16" ht="12.75" customHeight="1" thickBot="1">
      <c r="A89" s="187"/>
      <c r="B89" s="70" t="s">
        <v>69</v>
      </c>
      <c r="C89" s="96"/>
      <c r="D89" s="59">
        <v>3772</v>
      </c>
      <c r="E89" s="96"/>
      <c r="F89" s="59">
        <v>3902</v>
      </c>
      <c r="G89" s="96"/>
      <c r="H89" s="59">
        <v>3696</v>
      </c>
      <c r="I89" s="96"/>
      <c r="J89" s="59">
        <v>4330</v>
      </c>
      <c r="K89" s="96"/>
      <c r="L89" s="59">
        <v>3976</v>
      </c>
      <c r="M89" s="96"/>
      <c r="N89" s="59">
        <v>6251</v>
      </c>
      <c r="O89" s="33">
        <f>CEILING(P89,1)</f>
        <v>4322</v>
      </c>
      <c r="P89" s="79">
        <f>(N89+L89+J89+H89+F89+D89)/6</f>
        <v>4321.166666666667</v>
      </c>
    </row>
    <row r="90" spans="1:16" ht="12.75" customHeight="1" thickBot="1">
      <c r="A90" s="188"/>
      <c r="B90" s="62" t="s">
        <v>9</v>
      </c>
      <c r="C90" s="66"/>
      <c r="D90" s="64">
        <f>SUM(D87:D89)</f>
        <v>255102</v>
      </c>
      <c r="E90" s="71"/>
      <c r="F90" s="64">
        <f>SUM(F87:F89)</f>
        <v>266243</v>
      </c>
      <c r="G90" s="66"/>
      <c r="H90" s="64">
        <f>SUM(H87:H89)</f>
        <v>254558</v>
      </c>
      <c r="I90" s="66"/>
      <c r="J90" s="64">
        <f>SUM(J87:J89)</f>
        <v>473334</v>
      </c>
      <c r="K90" s="66"/>
      <c r="L90" s="64">
        <f>SUM(L87:L89)</f>
        <v>275921</v>
      </c>
      <c r="M90" s="66"/>
      <c r="N90" s="64">
        <f>SUM(N87:N89)</f>
        <v>315576</v>
      </c>
      <c r="O90" s="72">
        <f>CEILING(P90,1)</f>
        <v>306789</v>
      </c>
      <c r="P90" s="79">
        <f>(N90+L90+J90+H90+F90+D90)/6</f>
        <v>306789</v>
      </c>
    </row>
    <row r="91" spans="1:16" ht="12.75" customHeight="1" thickBot="1">
      <c r="A91" s="186" t="s">
        <v>168</v>
      </c>
      <c r="B91" s="189" t="s">
        <v>67</v>
      </c>
      <c r="C91" s="190"/>
      <c r="D91" s="38">
        <v>10</v>
      </c>
      <c r="E91" s="183">
        <v>10</v>
      </c>
      <c r="F91" s="184"/>
      <c r="G91" s="183">
        <v>12</v>
      </c>
      <c r="H91" s="184"/>
      <c r="I91" s="183">
        <v>10</v>
      </c>
      <c r="J91" s="184"/>
      <c r="K91" s="183">
        <v>10</v>
      </c>
      <c r="L91" s="184"/>
      <c r="M91" s="183">
        <v>14</v>
      </c>
      <c r="N91" s="184"/>
      <c r="O91" s="39" t="s">
        <v>23</v>
      </c>
      <c r="P91" s="10"/>
    </row>
    <row r="92" spans="1:16" ht="12.75" customHeight="1" thickBot="1">
      <c r="A92" s="187"/>
      <c r="B92" s="62" t="s">
        <v>1</v>
      </c>
      <c r="C92" s="93"/>
      <c r="D92" s="64">
        <v>172024</v>
      </c>
      <c r="E92" s="93"/>
      <c r="F92" s="64">
        <v>166990</v>
      </c>
      <c r="G92" s="99" t="s">
        <v>74</v>
      </c>
      <c r="H92" s="64">
        <v>207279</v>
      </c>
      <c r="I92" s="93"/>
      <c r="J92" s="64">
        <v>170681</v>
      </c>
      <c r="K92" s="93"/>
      <c r="L92" s="64">
        <v>168305</v>
      </c>
      <c r="M92" s="99" t="s">
        <v>74</v>
      </c>
      <c r="N92" s="64">
        <v>500450</v>
      </c>
      <c r="O92" s="72">
        <f>CEILING(P92,1)</f>
        <v>230955</v>
      </c>
      <c r="P92" s="77">
        <f>(N92+L92+J92+H92+F92+D92)/6</f>
        <v>230954.83333333334</v>
      </c>
    </row>
    <row r="93" spans="1:16" ht="12.75" customHeight="1">
      <c r="A93" s="187"/>
      <c r="B93" s="68" t="s">
        <v>18</v>
      </c>
      <c r="C93" s="94"/>
      <c r="D93" s="41">
        <v>50679</v>
      </c>
      <c r="E93" s="94"/>
      <c r="F93" s="41">
        <v>50159</v>
      </c>
      <c r="G93" s="94"/>
      <c r="H93" s="41">
        <v>53581</v>
      </c>
      <c r="I93" s="94"/>
      <c r="J93" s="41">
        <v>50109</v>
      </c>
      <c r="K93" s="94"/>
      <c r="L93" s="41">
        <v>50821</v>
      </c>
      <c r="M93" s="94"/>
      <c r="N93" s="41">
        <v>140575</v>
      </c>
      <c r="O93" s="33">
        <f>CEILING(P93,1)</f>
        <v>65988</v>
      </c>
      <c r="P93" s="78">
        <f>(N93+L93+J93+H93+F93+D93)/6</f>
        <v>65987.33333333333</v>
      </c>
    </row>
    <row r="94" spans="1:16" ht="12.75" customHeight="1">
      <c r="A94" s="187"/>
      <c r="B94" s="69" t="s">
        <v>68</v>
      </c>
      <c r="C94" s="95"/>
      <c r="D94" s="40">
        <v>74363</v>
      </c>
      <c r="E94" s="95"/>
      <c r="F94" s="40">
        <v>70961</v>
      </c>
      <c r="G94" s="95"/>
      <c r="H94" s="40">
        <v>94090</v>
      </c>
      <c r="I94" s="95"/>
      <c r="J94" s="40">
        <v>73277</v>
      </c>
      <c r="K94" s="95"/>
      <c r="L94" s="40">
        <v>71112</v>
      </c>
      <c r="M94" s="95"/>
      <c r="N94" s="40">
        <v>241351</v>
      </c>
      <c r="O94" s="33">
        <f>CEILING(P94,1)</f>
        <v>104193</v>
      </c>
      <c r="P94" s="79">
        <f>(N94+L94+J94+H94+F94+D94)/6</f>
        <v>104192.33333333333</v>
      </c>
    </row>
    <row r="95" spans="1:16" ht="12.75" customHeight="1" thickBot="1">
      <c r="A95" s="187"/>
      <c r="B95" s="70" t="s">
        <v>69</v>
      </c>
      <c r="C95" s="96"/>
      <c r="D95" s="59">
        <v>3689</v>
      </c>
      <c r="E95" s="96"/>
      <c r="F95" s="59">
        <v>3957</v>
      </c>
      <c r="G95" s="96"/>
      <c r="H95" s="59">
        <v>3719</v>
      </c>
      <c r="I95" s="96"/>
      <c r="J95" s="59">
        <v>4304</v>
      </c>
      <c r="K95" s="96"/>
      <c r="L95" s="59">
        <v>4037</v>
      </c>
      <c r="M95" s="96"/>
      <c r="N95" s="59">
        <v>4946</v>
      </c>
      <c r="O95" s="33">
        <f>CEILING(P95,1)</f>
        <v>4109</v>
      </c>
      <c r="P95" s="79">
        <f>(N95+L95+J95+H95+F95+D95)/6</f>
        <v>4108.666666666667</v>
      </c>
    </row>
    <row r="96" spans="1:16" ht="12.75" customHeight="1" thickBot="1">
      <c r="A96" s="188"/>
      <c r="B96" s="62" t="s">
        <v>9</v>
      </c>
      <c r="C96" s="66"/>
      <c r="D96" s="64">
        <f>SUM(D93:D95)</f>
        <v>128731</v>
      </c>
      <c r="E96" s="71"/>
      <c r="F96" s="64">
        <f>SUM(F93:F95)</f>
        <v>125077</v>
      </c>
      <c r="G96" s="66"/>
      <c r="H96" s="64">
        <f>SUM(H93:H95)</f>
        <v>151390</v>
      </c>
      <c r="I96" s="66"/>
      <c r="J96" s="64">
        <f>SUM(J93:J95)</f>
        <v>127690</v>
      </c>
      <c r="K96" s="66"/>
      <c r="L96" s="64">
        <f>SUM(L93:L95)</f>
        <v>125970</v>
      </c>
      <c r="M96" s="66"/>
      <c r="N96" s="64">
        <f>SUM(N93:N95)</f>
        <v>386872</v>
      </c>
      <c r="O96" s="72">
        <f>CEILING(P96,1)</f>
        <v>174289</v>
      </c>
      <c r="P96" s="79">
        <f>(N96+L96+J96+H96+F96+D96)/6</f>
        <v>174288.33333333334</v>
      </c>
    </row>
    <row r="97" spans="1:16" ht="12.75" customHeight="1" thickBot="1">
      <c r="A97" s="186" t="s">
        <v>162</v>
      </c>
      <c r="B97" s="189" t="s">
        <v>67</v>
      </c>
      <c r="C97" s="190"/>
      <c r="D97" s="38">
        <v>8.5</v>
      </c>
      <c r="E97" s="183">
        <v>8.5</v>
      </c>
      <c r="F97" s="184"/>
      <c r="G97" s="183">
        <v>8.5</v>
      </c>
      <c r="H97" s="184"/>
      <c r="I97" s="183">
        <v>9</v>
      </c>
      <c r="J97" s="184"/>
      <c r="K97" s="183">
        <v>11</v>
      </c>
      <c r="L97" s="184"/>
      <c r="M97" s="183">
        <v>9</v>
      </c>
      <c r="N97" s="184"/>
      <c r="O97" s="39" t="s">
        <v>23</v>
      </c>
      <c r="P97" s="10"/>
    </row>
    <row r="98" spans="1:16" ht="12.75" customHeight="1" thickBot="1">
      <c r="A98" s="187"/>
      <c r="B98" s="62" t="s">
        <v>1</v>
      </c>
      <c r="C98" s="89"/>
      <c r="D98" s="64">
        <v>43898</v>
      </c>
      <c r="E98" s="89"/>
      <c r="F98" s="64">
        <v>41775</v>
      </c>
      <c r="G98" s="89"/>
      <c r="H98" s="64">
        <v>43365</v>
      </c>
      <c r="I98" s="89" t="s">
        <v>76</v>
      </c>
      <c r="J98" s="64">
        <v>44089</v>
      </c>
      <c r="K98" s="89" t="s">
        <v>77</v>
      </c>
      <c r="L98" s="64">
        <v>98361</v>
      </c>
      <c r="M98" s="89" t="s">
        <v>78</v>
      </c>
      <c r="N98" s="64">
        <v>77317</v>
      </c>
      <c r="O98" s="72">
        <f>CEILING(P98,1)</f>
        <v>58135</v>
      </c>
      <c r="P98" s="77">
        <f>(N98+L98+J98+H98+F98+D98)/6</f>
        <v>58134.166666666664</v>
      </c>
    </row>
    <row r="99" spans="1:16" ht="12.75" customHeight="1">
      <c r="A99" s="187"/>
      <c r="B99" s="68" t="s">
        <v>18</v>
      </c>
      <c r="C99" s="90"/>
      <c r="D99" s="41">
        <v>15305</v>
      </c>
      <c r="E99" s="90"/>
      <c r="F99" s="41">
        <v>15163</v>
      </c>
      <c r="G99" s="90"/>
      <c r="H99" s="41">
        <v>15282</v>
      </c>
      <c r="I99" s="111" t="s">
        <v>93</v>
      </c>
      <c r="J99" s="41">
        <v>15500</v>
      </c>
      <c r="K99" s="90"/>
      <c r="L99" s="41">
        <v>24120</v>
      </c>
      <c r="M99" s="90"/>
      <c r="N99" s="41">
        <v>28502</v>
      </c>
      <c r="O99" s="33">
        <f>CEILING(P99,1)</f>
        <v>18979</v>
      </c>
      <c r="P99" s="78">
        <f>(N99+L99+J99+H99+F99+D99)/6</f>
        <v>18978.666666666668</v>
      </c>
    </row>
    <row r="100" spans="1:16" ht="12.75" customHeight="1">
      <c r="A100" s="187"/>
      <c r="B100" s="69" t="s">
        <v>68</v>
      </c>
      <c r="C100" s="91"/>
      <c r="D100" s="40">
        <v>20140</v>
      </c>
      <c r="E100" s="91"/>
      <c r="F100" s="40">
        <v>18779</v>
      </c>
      <c r="G100" s="91"/>
      <c r="H100" s="40">
        <v>19751</v>
      </c>
      <c r="I100" s="91"/>
      <c r="J100" s="40">
        <v>19799</v>
      </c>
      <c r="K100" s="91"/>
      <c r="L100" s="40">
        <v>55264</v>
      </c>
      <c r="M100" s="91"/>
      <c r="N100" s="40">
        <v>36034</v>
      </c>
      <c r="O100" s="33">
        <f>CEILING(P100,1)</f>
        <v>28295</v>
      </c>
      <c r="P100" s="79">
        <f>(N100+L100+J100+H100+F100+D100)/6</f>
        <v>28294.5</v>
      </c>
    </row>
    <row r="101" spans="1:16" ht="12.75" customHeight="1" thickBot="1">
      <c r="A101" s="187"/>
      <c r="B101" s="70" t="s">
        <v>69</v>
      </c>
      <c r="C101" s="92"/>
      <c r="D101" s="59">
        <v>36</v>
      </c>
      <c r="E101" s="92"/>
      <c r="F101" s="59">
        <v>74</v>
      </c>
      <c r="G101" s="92"/>
      <c r="H101" s="59">
        <v>135</v>
      </c>
      <c r="I101" s="92"/>
      <c r="J101" s="59">
        <v>196</v>
      </c>
      <c r="K101" s="92"/>
      <c r="L101" s="59">
        <v>243</v>
      </c>
      <c r="M101" s="92"/>
      <c r="N101" s="59">
        <v>290</v>
      </c>
      <c r="O101" s="33">
        <f>CEILING(P101,1)</f>
        <v>163</v>
      </c>
      <c r="P101" s="79">
        <f>(N101+L101+J101+H101+F101+D101)/6</f>
        <v>162.33333333333334</v>
      </c>
    </row>
    <row r="102" spans="1:16" ht="12.75" customHeight="1" thickBot="1">
      <c r="A102" s="188"/>
      <c r="B102" s="62" t="s">
        <v>9</v>
      </c>
      <c r="C102" s="66"/>
      <c r="D102" s="64">
        <f>SUM(D99:D101)</f>
        <v>35481</v>
      </c>
      <c r="E102" s="71"/>
      <c r="F102" s="64">
        <f>SUM(F99:F101)</f>
        <v>34016</v>
      </c>
      <c r="G102" s="66"/>
      <c r="H102" s="64">
        <f>SUM(H99:H101)</f>
        <v>35168</v>
      </c>
      <c r="I102" s="66"/>
      <c r="J102" s="64">
        <f>SUM(J99:J101)</f>
        <v>35495</v>
      </c>
      <c r="K102" s="66"/>
      <c r="L102" s="64">
        <f>SUM(L99:L101)</f>
        <v>79627</v>
      </c>
      <c r="M102" s="66"/>
      <c r="N102" s="64">
        <f>SUM(N99:N101)</f>
        <v>64826</v>
      </c>
      <c r="O102" s="72">
        <f>CEILING(P102,1)</f>
        <v>47436</v>
      </c>
      <c r="P102" s="79">
        <f>(N102+L102+J102+H102+F102+D102)/6</f>
        <v>47435.5</v>
      </c>
    </row>
    <row r="103" spans="1:16" ht="12.75" customHeight="1" thickBot="1">
      <c r="A103" s="186" t="s">
        <v>169</v>
      </c>
      <c r="B103" s="189" t="s">
        <v>67</v>
      </c>
      <c r="C103" s="190"/>
      <c r="D103" s="38">
        <v>10</v>
      </c>
      <c r="E103" s="183">
        <v>10</v>
      </c>
      <c r="F103" s="184"/>
      <c r="G103" s="183">
        <v>10</v>
      </c>
      <c r="H103" s="184"/>
      <c r="I103" s="183">
        <v>10</v>
      </c>
      <c r="J103" s="184"/>
      <c r="K103" s="183">
        <v>14</v>
      </c>
      <c r="L103" s="184"/>
      <c r="M103" s="183">
        <v>10</v>
      </c>
      <c r="N103" s="184"/>
      <c r="O103" s="39" t="s">
        <v>23</v>
      </c>
      <c r="P103" s="10"/>
    </row>
    <row r="104" spans="1:16" ht="12.75" customHeight="1" thickBot="1">
      <c r="A104" s="187"/>
      <c r="B104" s="62" t="s">
        <v>1</v>
      </c>
      <c r="C104" s="89"/>
      <c r="D104" s="64">
        <v>127298</v>
      </c>
      <c r="E104" s="89"/>
      <c r="F104" s="64">
        <v>106185</v>
      </c>
      <c r="G104" s="89"/>
      <c r="H104" s="64">
        <v>95011</v>
      </c>
      <c r="I104" s="89"/>
      <c r="J104" s="64">
        <v>96033</v>
      </c>
      <c r="K104" s="89" t="s">
        <v>74</v>
      </c>
      <c r="L104" s="64">
        <v>106622</v>
      </c>
      <c r="M104" s="89"/>
      <c r="N104" s="64">
        <v>89904</v>
      </c>
      <c r="O104" s="72">
        <f>CEILING(P104,1)</f>
        <v>103509</v>
      </c>
      <c r="P104" s="77">
        <f>(N104+L104+J104+H104+F104+D104)/6</f>
        <v>103508.83333333333</v>
      </c>
    </row>
    <row r="105" spans="1:16" ht="12.75" customHeight="1">
      <c r="A105" s="187"/>
      <c r="B105" s="68" t="s">
        <v>18</v>
      </c>
      <c r="C105" s="90"/>
      <c r="D105" s="41">
        <v>5878</v>
      </c>
      <c r="E105" s="90"/>
      <c r="F105" s="41">
        <v>5527</v>
      </c>
      <c r="G105" s="90"/>
      <c r="H105" s="41">
        <v>5308</v>
      </c>
      <c r="I105" s="90"/>
      <c r="J105" s="41">
        <v>5299</v>
      </c>
      <c r="K105" s="90"/>
      <c r="L105" s="41">
        <v>5537</v>
      </c>
      <c r="M105" s="90"/>
      <c r="N105" s="41">
        <v>5989</v>
      </c>
      <c r="O105" s="33">
        <f>CEILING(P105,1)</f>
        <v>5590</v>
      </c>
      <c r="P105" s="78">
        <f>(N105+L105+J105+H105+F105+D105)/6</f>
        <v>5589.666666666667</v>
      </c>
    </row>
    <row r="106" spans="1:16" ht="12.75" customHeight="1">
      <c r="A106" s="187"/>
      <c r="B106" s="69" t="s">
        <v>68</v>
      </c>
      <c r="C106" s="91"/>
      <c r="D106" s="40">
        <v>84786</v>
      </c>
      <c r="E106" s="91"/>
      <c r="F106" s="40">
        <v>67576</v>
      </c>
      <c r="G106" s="91"/>
      <c r="H106" s="40">
        <v>61551</v>
      </c>
      <c r="I106" s="91"/>
      <c r="J106" s="40">
        <v>60839</v>
      </c>
      <c r="K106" s="91"/>
      <c r="L106" s="40">
        <v>72471</v>
      </c>
      <c r="M106" s="91"/>
      <c r="N106" s="40">
        <v>57682</v>
      </c>
      <c r="O106" s="33">
        <f>CEILING(P106,1)</f>
        <v>67485</v>
      </c>
      <c r="P106" s="79">
        <f>(N106+L106+J106+H106+F106+D106)/6</f>
        <v>67484.16666666667</v>
      </c>
    </row>
    <row r="107" spans="1:16" ht="12.75" customHeight="1" thickBot="1">
      <c r="A107" s="187"/>
      <c r="B107" s="70" t="s">
        <v>69</v>
      </c>
      <c r="C107" s="92"/>
      <c r="D107" s="59">
        <v>159</v>
      </c>
      <c r="E107" s="92"/>
      <c r="F107" s="59">
        <v>159</v>
      </c>
      <c r="G107" s="92"/>
      <c r="H107" s="59">
        <v>159</v>
      </c>
      <c r="I107" s="92"/>
      <c r="J107" s="59">
        <v>159</v>
      </c>
      <c r="K107" s="92"/>
      <c r="L107" s="59">
        <v>159</v>
      </c>
      <c r="M107" s="92"/>
      <c r="N107" s="59">
        <v>159</v>
      </c>
      <c r="O107" s="33">
        <f>CEILING(P107,1)</f>
        <v>159</v>
      </c>
      <c r="P107" s="79">
        <f>(N107+L107+J107+H107+F107+D107)/6</f>
        <v>159</v>
      </c>
    </row>
    <row r="108" spans="1:16" ht="12.75" customHeight="1" thickBot="1">
      <c r="A108" s="188"/>
      <c r="B108" s="62" t="s">
        <v>9</v>
      </c>
      <c r="C108" s="66"/>
      <c r="D108" s="64">
        <f>SUM(D105:D107)</f>
        <v>90823</v>
      </c>
      <c r="E108" s="71"/>
      <c r="F108" s="64">
        <f>SUM(F105:F107)</f>
        <v>73262</v>
      </c>
      <c r="G108" s="66"/>
      <c r="H108" s="64">
        <f>SUM(H105:H107)</f>
        <v>67018</v>
      </c>
      <c r="I108" s="66"/>
      <c r="J108" s="64">
        <f>SUM(J105:J107)</f>
        <v>66297</v>
      </c>
      <c r="K108" s="66"/>
      <c r="L108" s="64">
        <f>SUM(L105:L107)</f>
        <v>78167</v>
      </c>
      <c r="M108" s="66"/>
      <c r="N108" s="64">
        <f>SUM(N105:N107)</f>
        <v>63830</v>
      </c>
      <c r="O108" s="72">
        <f>CEILING(P108,1)</f>
        <v>73233</v>
      </c>
      <c r="P108" s="79">
        <f>(N108+L108+J108+H108+F108+D108)/6</f>
        <v>73232.83333333333</v>
      </c>
    </row>
    <row r="109" spans="1:16" ht="12.75" customHeight="1" thickBot="1">
      <c r="A109" s="186" t="s">
        <v>163</v>
      </c>
      <c r="B109" s="189" t="s">
        <v>67</v>
      </c>
      <c r="C109" s="190"/>
      <c r="D109" s="38" t="s">
        <v>89</v>
      </c>
      <c r="E109" s="183" t="s">
        <v>89</v>
      </c>
      <c r="F109" s="184"/>
      <c r="G109" s="183" t="s">
        <v>89</v>
      </c>
      <c r="H109" s="184"/>
      <c r="I109" s="183" t="s">
        <v>90</v>
      </c>
      <c r="J109" s="184"/>
      <c r="K109" s="183" t="s">
        <v>91</v>
      </c>
      <c r="L109" s="184"/>
      <c r="M109" s="183" t="s">
        <v>90</v>
      </c>
      <c r="N109" s="184"/>
      <c r="O109" s="39" t="s">
        <v>23</v>
      </c>
      <c r="P109" s="10"/>
    </row>
    <row r="110" spans="1:16" ht="12.75" customHeight="1" thickBot="1">
      <c r="A110" s="187"/>
      <c r="B110" s="62" t="s">
        <v>1</v>
      </c>
      <c r="C110" s="89"/>
      <c r="D110" s="64">
        <v>68773</v>
      </c>
      <c r="E110" s="89"/>
      <c r="F110" s="64">
        <v>78748</v>
      </c>
      <c r="G110" s="89"/>
      <c r="H110" s="64">
        <v>84131</v>
      </c>
      <c r="I110" s="89" t="s">
        <v>76</v>
      </c>
      <c r="J110" s="64">
        <v>79674</v>
      </c>
      <c r="K110" s="89" t="s">
        <v>77</v>
      </c>
      <c r="L110" s="64">
        <v>190543</v>
      </c>
      <c r="M110" s="89" t="s">
        <v>78</v>
      </c>
      <c r="N110" s="64">
        <v>64596</v>
      </c>
      <c r="O110" s="72">
        <f>CEILING(P110,1)</f>
        <v>94411</v>
      </c>
      <c r="P110" s="77">
        <f>(N110+L110+J110+H110+F110+D110)/6</f>
        <v>94410.83333333333</v>
      </c>
    </row>
    <row r="111" spans="1:16" ht="12.75" customHeight="1">
      <c r="A111" s="187"/>
      <c r="B111" s="68" t="s">
        <v>18</v>
      </c>
      <c r="C111" s="90"/>
      <c r="D111" s="41">
        <v>15039</v>
      </c>
      <c r="E111" s="90"/>
      <c r="F111" s="41">
        <v>14848</v>
      </c>
      <c r="G111" s="90"/>
      <c r="H111" s="41">
        <v>16276</v>
      </c>
      <c r="I111" s="111" t="s">
        <v>93</v>
      </c>
      <c r="J111" s="41">
        <v>15376</v>
      </c>
      <c r="K111" s="90"/>
      <c r="L111" s="41">
        <v>37451</v>
      </c>
      <c r="M111" s="90"/>
      <c r="N111" s="41">
        <v>20276</v>
      </c>
      <c r="O111" s="33">
        <f>CEILING(P111,1)</f>
        <v>19878</v>
      </c>
      <c r="P111" s="78">
        <f>(N111+L111+J111+H111+F111+D111)/6</f>
        <v>19877.666666666668</v>
      </c>
    </row>
    <row r="112" spans="1:16" ht="12.75" customHeight="1">
      <c r="A112" s="187"/>
      <c r="B112" s="69" t="s">
        <v>68</v>
      </c>
      <c r="C112" s="91"/>
      <c r="D112" s="40">
        <v>31143</v>
      </c>
      <c r="E112" s="91"/>
      <c r="F112" s="40">
        <v>30264</v>
      </c>
      <c r="G112" s="91"/>
      <c r="H112" s="40">
        <v>33260</v>
      </c>
      <c r="I112" s="91"/>
      <c r="J112" s="40">
        <v>30797</v>
      </c>
      <c r="K112" s="91"/>
      <c r="L112" s="40">
        <v>93564</v>
      </c>
      <c r="M112" s="91"/>
      <c r="N112" s="40">
        <v>26512</v>
      </c>
      <c r="O112" s="33">
        <f>CEILING(P112,1)</f>
        <v>40924</v>
      </c>
      <c r="P112" s="79">
        <f>(N112+L112+J112+H112+F112+D112)/6</f>
        <v>40923.333333333336</v>
      </c>
    </row>
    <row r="113" spans="1:16" ht="12.75" customHeight="1" thickBot="1">
      <c r="A113" s="187"/>
      <c r="B113" s="70" t="s">
        <v>69</v>
      </c>
      <c r="C113" s="92"/>
      <c r="D113" s="59">
        <v>33</v>
      </c>
      <c r="E113" s="92"/>
      <c r="F113" s="59">
        <v>1760</v>
      </c>
      <c r="G113" s="92"/>
      <c r="H113" s="59">
        <v>120</v>
      </c>
      <c r="I113" s="92"/>
      <c r="J113" s="59">
        <v>173</v>
      </c>
      <c r="K113" s="92"/>
      <c r="L113" s="59">
        <v>50</v>
      </c>
      <c r="M113" s="92"/>
      <c r="N113" s="59">
        <v>25</v>
      </c>
      <c r="O113" s="33">
        <f>CEILING(P113,1)</f>
        <v>361</v>
      </c>
      <c r="P113" s="79">
        <f>(N113+L113+J113+H113+F113+D113)/6</f>
        <v>360.1666666666667</v>
      </c>
    </row>
    <row r="114" spans="1:16" ht="12.75" customHeight="1" thickBot="1">
      <c r="A114" s="188"/>
      <c r="B114" s="62" t="s">
        <v>9</v>
      </c>
      <c r="C114" s="66"/>
      <c r="D114" s="64">
        <f>SUM(D111:D113)</f>
        <v>46215</v>
      </c>
      <c r="E114" s="71"/>
      <c r="F114" s="64">
        <f>SUM(F111:F113)</f>
        <v>46872</v>
      </c>
      <c r="G114" s="66"/>
      <c r="H114" s="64">
        <f>SUM(H111:H113)</f>
        <v>49656</v>
      </c>
      <c r="I114" s="66"/>
      <c r="J114" s="64">
        <f>SUM(J111:J113)</f>
        <v>46346</v>
      </c>
      <c r="K114" s="66"/>
      <c r="L114" s="64">
        <f>SUM(L111:L113)</f>
        <v>131065</v>
      </c>
      <c r="M114" s="66"/>
      <c r="N114" s="64">
        <f>SUM(N111:N113)</f>
        <v>46813</v>
      </c>
      <c r="O114" s="72">
        <f>CEILING(P114,1)</f>
        <v>61162</v>
      </c>
      <c r="P114" s="79">
        <f>(N114+L114+J114+H114+F114+D114)/6</f>
        <v>61161.166666666664</v>
      </c>
    </row>
    <row r="115" spans="1:16" ht="12.75" customHeight="1" thickBot="1">
      <c r="A115" s="186" t="s">
        <v>164</v>
      </c>
      <c r="B115" s="189" t="s">
        <v>67</v>
      </c>
      <c r="C115" s="190"/>
      <c r="D115" s="38">
        <v>8.5</v>
      </c>
      <c r="E115" s="183">
        <v>8.5</v>
      </c>
      <c r="F115" s="184"/>
      <c r="G115" s="183">
        <v>8.5</v>
      </c>
      <c r="H115" s="184"/>
      <c r="I115" s="183">
        <v>9</v>
      </c>
      <c r="J115" s="184"/>
      <c r="K115" s="183">
        <v>11</v>
      </c>
      <c r="L115" s="184"/>
      <c r="M115" s="183">
        <v>9</v>
      </c>
      <c r="N115" s="184"/>
      <c r="O115" s="39" t="s">
        <v>23</v>
      </c>
      <c r="P115" s="10"/>
    </row>
    <row r="116" spans="1:16" ht="12.75" customHeight="1" thickBot="1">
      <c r="A116" s="187"/>
      <c r="B116" s="62" t="s">
        <v>1</v>
      </c>
      <c r="C116" s="89"/>
      <c r="D116" s="64">
        <v>46312</v>
      </c>
      <c r="E116" s="89"/>
      <c r="F116" s="64">
        <v>44392</v>
      </c>
      <c r="G116" s="89"/>
      <c r="H116" s="64">
        <v>53759</v>
      </c>
      <c r="I116" s="89" t="s">
        <v>76</v>
      </c>
      <c r="J116" s="64">
        <v>45054</v>
      </c>
      <c r="K116" s="89" t="s">
        <v>77</v>
      </c>
      <c r="L116" s="64">
        <v>116149</v>
      </c>
      <c r="M116" s="89" t="s">
        <v>78</v>
      </c>
      <c r="N116" s="64">
        <v>64344</v>
      </c>
      <c r="O116" s="72">
        <f>CEILING(P116,1)</f>
        <v>61669</v>
      </c>
      <c r="P116" s="77">
        <f>(N116+L116+J116+H116+F116+D116)/6</f>
        <v>61668.333333333336</v>
      </c>
    </row>
    <row r="117" spans="1:16" ht="12.75" customHeight="1">
      <c r="A117" s="187"/>
      <c r="B117" s="68" t="s">
        <v>18</v>
      </c>
      <c r="C117" s="90"/>
      <c r="D117" s="41">
        <v>23473</v>
      </c>
      <c r="E117" s="90"/>
      <c r="F117" s="41">
        <v>23029</v>
      </c>
      <c r="G117" s="90"/>
      <c r="H117" s="41">
        <v>24097</v>
      </c>
      <c r="I117" s="111" t="s">
        <v>93</v>
      </c>
      <c r="J117" s="41">
        <v>24167</v>
      </c>
      <c r="K117" s="90"/>
      <c r="L117" s="41">
        <v>51179</v>
      </c>
      <c r="M117" s="90"/>
      <c r="N117" s="41">
        <v>37528</v>
      </c>
      <c r="O117" s="33">
        <f>CEILING(P117,1)</f>
        <v>30579</v>
      </c>
      <c r="P117" s="78">
        <f>(N117+L117+J117+H117+F117+D117)/6</f>
        <v>30578.833333333332</v>
      </c>
    </row>
    <row r="118" spans="1:16" ht="12.75" customHeight="1">
      <c r="A118" s="187"/>
      <c r="B118" s="69" t="s">
        <v>68</v>
      </c>
      <c r="C118" s="91"/>
      <c r="D118" s="40">
        <v>15586</v>
      </c>
      <c r="E118" s="91"/>
      <c r="F118" s="40">
        <v>14221</v>
      </c>
      <c r="G118" s="91"/>
      <c r="H118" s="40">
        <v>21257</v>
      </c>
      <c r="I118" s="91"/>
      <c r="J118" s="40">
        <v>14980</v>
      </c>
      <c r="K118" s="91"/>
      <c r="L118" s="40">
        <v>54936</v>
      </c>
      <c r="M118" s="91"/>
      <c r="N118" s="40">
        <v>19857</v>
      </c>
      <c r="O118" s="33">
        <f>CEILING(P118,1)</f>
        <v>23473</v>
      </c>
      <c r="P118" s="79">
        <f>(N118+L118+J118+H118+F118+D118)/6</f>
        <v>23472.833333333332</v>
      </c>
    </row>
    <row r="119" spans="1:16" ht="12.75" customHeight="1" thickBot="1">
      <c r="A119" s="187"/>
      <c r="B119" s="70" t="s">
        <v>69</v>
      </c>
      <c r="C119" s="92"/>
      <c r="D119" s="59">
        <v>0</v>
      </c>
      <c r="E119" s="92"/>
      <c r="F119" s="59">
        <v>400</v>
      </c>
      <c r="G119" s="92"/>
      <c r="H119" s="59">
        <v>390</v>
      </c>
      <c r="I119" s="92"/>
      <c r="J119" s="59">
        <v>0</v>
      </c>
      <c r="K119" s="92"/>
      <c r="L119" s="59">
        <v>0</v>
      </c>
      <c r="M119" s="92"/>
      <c r="N119" s="59">
        <v>19</v>
      </c>
      <c r="O119" s="33">
        <f>CEILING(P119,1)</f>
        <v>135</v>
      </c>
      <c r="P119" s="79">
        <f>(N119+L119+J119+H119+F119+D119)/6</f>
        <v>134.83333333333334</v>
      </c>
    </row>
    <row r="120" spans="1:16" ht="12.75" customHeight="1" thickBot="1">
      <c r="A120" s="188"/>
      <c r="B120" s="62" t="s">
        <v>9</v>
      </c>
      <c r="C120" s="66"/>
      <c r="D120" s="64">
        <f>SUM(D117:D119)</f>
        <v>39059</v>
      </c>
      <c r="E120" s="71"/>
      <c r="F120" s="64">
        <f>SUM(F117:F119)</f>
        <v>37650</v>
      </c>
      <c r="G120" s="66"/>
      <c r="H120" s="64">
        <f>SUM(H117:H119)</f>
        <v>45744</v>
      </c>
      <c r="I120" s="66"/>
      <c r="J120" s="64">
        <f>SUM(J117:J119)</f>
        <v>39147</v>
      </c>
      <c r="K120" s="66"/>
      <c r="L120" s="64">
        <f>SUM(L117:L119)</f>
        <v>106115</v>
      </c>
      <c r="M120" s="66"/>
      <c r="N120" s="64">
        <f>SUM(N117:N119)</f>
        <v>57404</v>
      </c>
      <c r="O120" s="72">
        <f>CEILING(P120,1)</f>
        <v>54187</v>
      </c>
      <c r="P120" s="79">
        <f>(N120+L120+J120+H120+F120+D120)/6</f>
        <v>54186.5</v>
      </c>
    </row>
    <row r="121" spans="1:16" ht="12.75" customHeight="1" thickBot="1">
      <c r="A121" s="186" t="s">
        <v>165</v>
      </c>
      <c r="B121" s="189" t="s">
        <v>67</v>
      </c>
      <c r="C121" s="190"/>
      <c r="D121" s="38">
        <v>8.5</v>
      </c>
      <c r="E121" s="183">
        <v>8.5</v>
      </c>
      <c r="F121" s="184"/>
      <c r="G121" s="183">
        <v>8.5</v>
      </c>
      <c r="H121" s="184"/>
      <c r="I121" s="183">
        <v>9</v>
      </c>
      <c r="J121" s="184"/>
      <c r="K121" s="183">
        <v>11</v>
      </c>
      <c r="L121" s="184"/>
      <c r="M121" s="183">
        <v>9</v>
      </c>
      <c r="N121" s="184"/>
      <c r="O121" s="39" t="s">
        <v>23</v>
      </c>
      <c r="P121" s="10"/>
    </row>
    <row r="122" spans="1:16" ht="12.75" customHeight="1" thickBot="1">
      <c r="A122" s="187"/>
      <c r="B122" s="62" t="s">
        <v>1</v>
      </c>
      <c r="C122" s="89"/>
      <c r="D122" s="64">
        <v>49803</v>
      </c>
      <c r="E122" s="89"/>
      <c r="F122" s="64">
        <v>52295</v>
      </c>
      <c r="G122" s="89"/>
      <c r="H122" s="64">
        <v>51903</v>
      </c>
      <c r="I122" s="89" t="s">
        <v>76</v>
      </c>
      <c r="J122" s="64">
        <v>48738</v>
      </c>
      <c r="K122" s="89" t="s">
        <v>77</v>
      </c>
      <c r="L122" s="64">
        <v>129314</v>
      </c>
      <c r="M122" s="89" t="s">
        <v>78</v>
      </c>
      <c r="N122" s="64">
        <v>72232</v>
      </c>
      <c r="O122" s="72">
        <f>CEILING(P122,1)</f>
        <v>67381</v>
      </c>
      <c r="P122" s="77">
        <f>(N122+L122+J122+H122+F122+D122)/6</f>
        <v>67380.83333333333</v>
      </c>
    </row>
    <row r="123" spans="1:16" ht="12.75" customHeight="1">
      <c r="A123" s="187"/>
      <c r="B123" s="68" t="s">
        <v>18</v>
      </c>
      <c r="C123" s="90"/>
      <c r="D123" s="41">
        <v>18732</v>
      </c>
      <c r="E123" s="90"/>
      <c r="F123" s="41">
        <v>18741</v>
      </c>
      <c r="G123" s="90"/>
      <c r="H123" s="41">
        <v>19176</v>
      </c>
      <c r="I123" s="111" t="s">
        <v>93</v>
      </c>
      <c r="J123" s="41">
        <v>19243</v>
      </c>
      <c r="K123" s="90"/>
      <c r="L123" s="41">
        <v>37433</v>
      </c>
      <c r="M123" s="90"/>
      <c r="N123" s="41">
        <v>28920</v>
      </c>
      <c r="O123" s="33">
        <f>CEILING(P123,1)</f>
        <v>23708</v>
      </c>
      <c r="P123" s="78">
        <f>(N123+L123+J123+H123+F123+D123)/6</f>
        <v>23707.5</v>
      </c>
    </row>
    <row r="124" spans="1:16" ht="12.75" customHeight="1">
      <c r="A124" s="187"/>
      <c r="B124" s="69" t="s">
        <v>68</v>
      </c>
      <c r="C124" s="91"/>
      <c r="D124" s="40">
        <v>23234</v>
      </c>
      <c r="E124" s="91"/>
      <c r="F124" s="40">
        <v>26056</v>
      </c>
      <c r="G124" s="91"/>
      <c r="H124" s="40">
        <v>24878</v>
      </c>
      <c r="I124" s="91"/>
      <c r="J124" s="40">
        <v>22148</v>
      </c>
      <c r="K124" s="91"/>
      <c r="L124" s="40">
        <v>71643</v>
      </c>
      <c r="M124" s="91"/>
      <c r="N124" s="40">
        <v>33209</v>
      </c>
      <c r="O124" s="33">
        <f>CEILING(P124,1)</f>
        <v>33528</v>
      </c>
      <c r="P124" s="79">
        <f>(N124+L124+J124+H124+F124+D124)/6</f>
        <v>33528</v>
      </c>
    </row>
    <row r="125" spans="1:16" ht="12.75" customHeight="1" thickBot="1">
      <c r="A125" s="187"/>
      <c r="B125" s="70" t="s">
        <v>69</v>
      </c>
      <c r="C125" s="92"/>
      <c r="D125" s="59">
        <v>343</v>
      </c>
      <c r="E125" s="92"/>
      <c r="F125" s="59">
        <v>286</v>
      </c>
      <c r="G125" s="92"/>
      <c r="H125" s="59">
        <v>264</v>
      </c>
      <c r="I125" s="92"/>
      <c r="J125" s="59">
        <v>86</v>
      </c>
      <c r="K125" s="92"/>
      <c r="L125" s="59">
        <v>33</v>
      </c>
      <c r="M125" s="92"/>
      <c r="N125" s="59">
        <v>199</v>
      </c>
      <c r="O125" s="33">
        <f>CEILING(P125,1)</f>
        <v>202</v>
      </c>
      <c r="P125" s="79">
        <f>(N125+L125+J125+H125+F125+D125)/6</f>
        <v>201.83333333333334</v>
      </c>
    </row>
    <row r="126" spans="1:16" ht="12.75" customHeight="1" thickBot="1">
      <c r="A126" s="188"/>
      <c r="B126" s="62" t="s">
        <v>9</v>
      </c>
      <c r="C126" s="66"/>
      <c r="D126" s="64">
        <f>SUM(D123:D125)</f>
        <v>42309</v>
      </c>
      <c r="E126" s="71"/>
      <c r="F126" s="64">
        <f>SUM(F123:F125)</f>
        <v>45083</v>
      </c>
      <c r="G126" s="66"/>
      <c r="H126" s="64">
        <f>SUM(H123:H125)</f>
        <v>44318</v>
      </c>
      <c r="I126" s="66"/>
      <c r="J126" s="64">
        <f>SUM(J123:J125)</f>
        <v>41477</v>
      </c>
      <c r="K126" s="66"/>
      <c r="L126" s="64">
        <f>SUM(L123:L125)</f>
        <v>109109</v>
      </c>
      <c r="M126" s="66"/>
      <c r="N126" s="64">
        <f>SUM(N123:N125)</f>
        <v>62328</v>
      </c>
      <c r="O126" s="72">
        <f>CEILING(P126,1)</f>
        <v>57438</v>
      </c>
      <c r="P126" s="79">
        <f>(N126+L126+J126+H126+F126+D126)/6</f>
        <v>57437.333333333336</v>
      </c>
    </row>
    <row r="127" spans="1:16" ht="12.75" customHeight="1">
      <c r="A127" s="82"/>
      <c r="B127" s="73"/>
      <c r="C127" s="75"/>
      <c r="D127" s="74"/>
      <c r="E127" s="74"/>
      <c r="F127" s="74"/>
      <c r="G127" s="75"/>
      <c r="H127" s="74"/>
      <c r="I127" s="75"/>
      <c r="J127" s="74"/>
      <c r="K127" s="75"/>
      <c r="L127" s="74"/>
      <c r="M127" s="75"/>
      <c r="N127" s="74"/>
      <c r="O127" s="76"/>
      <c r="P127" s="79"/>
    </row>
    <row r="128" spans="1:15" ht="18" customHeight="1">
      <c r="A128" s="163" t="s">
        <v>70</v>
      </c>
      <c r="B128" s="163"/>
      <c r="C128" s="163"/>
      <c r="D128" s="163"/>
      <c r="E128" s="163"/>
      <c r="F128" s="163"/>
      <c r="G128" s="163"/>
      <c r="H128" s="163"/>
      <c r="I128" s="163"/>
      <c r="J128" s="163"/>
      <c r="K128" s="163"/>
      <c r="L128" s="163"/>
      <c r="M128" s="163"/>
      <c r="N128" s="163"/>
      <c r="O128" s="163"/>
    </row>
    <row r="129" spans="1:15" ht="12.75" customHeight="1" thickBot="1">
      <c r="A129" s="80"/>
      <c r="B129" s="81"/>
      <c r="C129" s="75"/>
      <c r="D129" s="74"/>
      <c r="E129" s="75"/>
      <c r="F129" s="74"/>
      <c r="G129" s="75"/>
      <c r="H129" s="74"/>
      <c r="I129" s="75"/>
      <c r="J129" s="74"/>
      <c r="K129" s="75"/>
      <c r="L129" s="74"/>
      <c r="M129" s="75"/>
      <c r="N129" s="74"/>
      <c r="O129" s="76"/>
    </row>
    <row r="130" spans="1:15" ht="12.75" customHeight="1">
      <c r="A130" s="164" t="s">
        <v>19</v>
      </c>
      <c r="B130" s="165"/>
      <c r="C130" s="166" t="s">
        <v>1</v>
      </c>
      <c r="D130" s="166"/>
      <c r="E130" s="166"/>
      <c r="F130" s="166"/>
      <c r="G130" s="166"/>
      <c r="H130" s="166"/>
      <c r="I130" s="167"/>
      <c r="J130" s="157" t="s">
        <v>24</v>
      </c>
      <c r="K130" s="166"/>
      <c r="L130" s="166"/>
      <c r="M130" s="166"/>
      <c r="N130" s="166"/>
      <c r="O130" s="158"/>
    </row>
    <row r="131" spans="1:15" ht="12.75" customHeight="1" thickBot="1">
      <c r="A131" s="193" t="s">
        <v>8</v>
      </c>
      <c r="B131" s="194"/>
      <c r="C131" s="168"/>
      <c r="D131" s="168"/>
      <c r="E131" s="168"/>
      <c r="F131" s="168"/>
      <c r="G131" s="168"/>
      <c r="H131" s="168"/>
      <c r="I131" s="156"/>
      <c r="J131" s="159"/>
      <c r="K131" s="168"/>
      <c r="L131" s="168"/>
      <c r="M131" s="168"/>
      <c r="N131" s="168"/>
      <c r="O131" s="192"/>
    </row>
    <row r="132" spans="1:15" ht="12.75" customHeight="1">
      <c r="A132" s="195" t="s">
        <v>71</v>
      </c>
      <c r="B132" s="196"/>
      <c r="C132" s="197">
        <v>384700</v>
      </c>
      <c r="D132" s="198"/>
      <c r="E132" s="198"/>
      <c r="F132" s="198"/>
      <c r="G132" s="198"/>
      <c r="H132" s="198"/>
      <c r="I132" s="198"/>
      <c r="J132" s="201">
        <v>384300</v>
      </c>
      <c r="K132" s="201"/>
      <c r="L132" s="201"/>
      <c r="M132" s="201"/>
      <c r="N132" s="201"/>
      <c r="O132" s="202"/>
    </row>
    <row r="133" spans="1:15" ht="12.75" customHeight="1">
      <c r="A133" s="205" t="s">
        <v>170</v>
      </c>
      <c r="B133" s="206"/>
      <c r="C133" s="199"/>
      <c r="D133" s="200"/>
      <c r="E133" s="200"/>
      <c r="F133" s="200"/>
      <c r="G133" s="200"/>
      <c r="H133" s="200"/>
      <c r="I133" s="200"/>
      <c r="J133" s="203"/>
      <c r="K133" s="203"/>
      <c r="L133" s="203"/>
      <c r="M133" s="203"/>
      <c r="N133" s="203"/>
      <c r="O133" s="204"/>
    </row>
    <row r="134" spans="1:15" ht="12.75" customHeight="1">
      <c r="A134" s="207" t="s">
        <v>73</v>
      </c>
      <c r="B134" s="208"/>
      <c r="C134" s="199">
        <v>351955</v>
      </c>
      <c r="D134" s="200"/>
      <c r="E134" s="200"/>
      <c r="F134" s="200"/>
      <c r="G134" s="200"/>
      <c r="H134" s="200"/>
      <c r="I134" s="200"/>
      <c r="J134" s="203">
        <v>351605</v>
      </c>
      <c r="K134" s="203"/>
      <c r="L134" s="203"/>
      <c r="M134" s="203"/>
      <c r="N134" s="203"/>
      <c r="O134" s="204"/>
    </row>
    <row r="135" spans="1:15" ht="12.75" customHeight="1">
      <c r="A135" s="205" t="s">
        <v>170</v>
      </c>
      <c r="B135" s="206"/>
      <c r="C135" s="199"/>
      <c r="D135" s="200"/>
      <c r="E135" s="200"/>
      <c r="F135" s="200"/>
      <c r="G135" s="200"/>
      <c r="H135" s="200"/>
      <c r="I135" s="200"/>
      <c r="J135" s="203"/>
      <c r="K135" s="203"/>
      <c r="L135" s="203"/>
      <c r="M135" s="203"/>
      <c r="N135" s="203"/>
      <c r="O135" s="204"/>
    </row>
    <row r="136" spans="1:15" ht="12.75" customHeight="1">
      <c r="A136" s="207" t="s">
        <v>258</v>
      </c>
      <c r="B136" s="208"/>
      <c r="C136" s="199">
        <v>431514</v>
      </c>
      <c r="D136" s="200"/>
      <c r="E136" s="200"/>
      <c r="F136" s="200"/>
      <c r="G136" s="200"/>
      <c r="H136" s="200"/>
      <c r="I136" s="200"/>
      <c r="J136" s="203">
        <v>431184</v>
      </c>
      <c r="K136" s="203"/>
      <c r="L136" s="203"/>
      <c r="M136" s="203"/>
      <c r="N136" s="203"/>
      <c r="O136" s="204"/>
    </row>
    <row r="137" spans="1:15" ht="12.75" customHeight="1">
      <c r="A137" s="205" t="s">
        <v>170</v>
      </c>
      <c r="B137" s="206"/>
      <c r="C137" s="199"/>
      <c r="D137" s="200"/>
      <c r="E137" s="200"/>
      <c r="F137" s="200"/>
      <c r="G137" s="200"/>
      <c r="H137" s="200"/>
      <c r="I137" s="200"/>
      <c r="J137" s="203"/>
      <c r="K137" s="203"/>
      <c r="L137" s="203"/>
      <c r="M137" s="203"/>
      <c r="N137" s="203"/>
      <c r="O137" s="204"/>
    </row>
    <row r="138" spans="1:15" ht="12.75" customHeight="1">
      <c r="A138" s="207" t="s">
        <v>21</v>
      </c>
      <c r="B138" s="208"/>
      <c r="C138" s="199">
        <v>967000</v>
      </c>
      <c r="D138" s="200"/>
      <c r="E138" s="200"/>
      <c r="F138" s="200"/>
      <c r="G138" s="200"/>
      <c r="H138" s="200"/>
      <c r="I138" s="200"/>
      <c r="J138" s="203">
        <f>L44+L50+L56+L62+L74+L98+L110+L116+L122</f>
        <v>966967</v>
      </c>
      <c r="K138" s="203"/>
      <c r="L138" s="203"/>
      <c r="M138" s="203"/>
      <c r="N138" s="203"/>
      <c r="O138" s="204"/>
    </row>
    <row r="139" spans="1:15" ht="12.75" customHeight="1" thickBot="1">
      <c r="A139" s="213" t="s">
        <v>170</v>
      </c>
      <c r="B139" s="214"/>
      <c r="C139" s="209"/>
      <c r="D139" s="210"/>
      <c r="E139" s="210"/>
      <c r="F139" s="210"/>
      <c r="G139" s="210"/>
      <c r="H139" s="210"/>
      <c r="I139" s="210"/>
      <c r="J139" s="211"/>
      <c r="K139" s="211"/>
      <c r="L139" s="211"/>
      <c r="M139" s="211"/>
      <c r="N139" s="211"/>
      <c r="O139" s="212"/>
    </row>
    <row r="140" spans="1:15" ht="12.75" customHeight="1">
      <c r="A140" s="83"/>
      <c r="B140" s="83"/>
      <c r="C140" s="49"/>
      <c r="D140" s="49"/>
      <c r="E140" s="49"/>
      <c r="F140" s="49"/>
      <c r="G140" s="49"/>
      <c r="H140" s="49"/>
      <c r="I140" s="49"/>
      <c r="J140" s="84"/>
      <c r="K140" s="84"/>
      <c r="L140" s="84"/>
      <c r="M140" s="84"/>
      <c r="N140" s="84"/>
      <c r="O140" s="84"/>
    </row>
    <row r="141" spans="1:15" ht="12.75" customHeight="1">
      <c r="A141" s="169"/>
      <c r="B141" s="170"/>
      <c r="C141" s="170"/>
      <c r="D141" s="170"/>
      <c r="E141" s="170"/>
      <c r="F141" s="170"/>
      <c r="G141" s="170"/>
      <c r="H141" s="170"/>
      <c r="I141" s="170"/>
      <c r="J141" s="170"/>
      <c r="K141" s="170"/>
      <c r="L141" s="170"/>
      <c r="M141" s="170"/>
      <c r="N141" s="170"/>
      <c r="O141" s="170"/>
    </row>
    <row r="142" spans="1:15" ht="12.75" customHeight="1">
      <c r="A142" s="83"/>
      <c r="B142" s="83"/>
      <c r="C142" s="49"/>
      <c r="D142" s="49"/>
      <c r="E142" s="49"/>
      <c r="F142" s="49"/>
      <c r="G142" s="49"/>
      <c r="H142" s="49"/>
      <c r="I142" s="49"/>
      <c r="J142" s="84"/>
      <c r="K142" s="84"/>
      <c r="L142" s="84"/>
      <c r="M142" s="84"/>
      <c r="N142" s="84"/>
      <c r="O142" s="84"/>
    </row>
    <row r="143" spans="1:7" ht="12.75">
      <c r="A143" s="85" t="s">
        <v>72</v>
      </c>
      <c r="B143" s="85"/>
      <c r="C143" s="85"/>
      <c r="D143" s="85"/>
      <c r="E143" s="85"/>
      <c r="F143" s="85"/>
      <c r="G143" s="85"/>
    </row>
    <row r="144" spans="1:7" ht="10.5" customHeight="1">
      <c r="A144" s="46" t="s">
        <v>81</v>
      </c>
      <c r="B144" s="46"/>
      <c r="C144" s="46"/>
      <c r="D144" s="46"/>
      <c r="E144" s="46"/>
      <c r="F144" s="46"/>
      <c r="G144" s="46"/>
    </row>
    <row r="145" spans="1:7" ht="12.75">
      <c r="A145" s="46" t="s">
        <v>28</v>
      </c>
      <c r="B145" s="46"/>
      <c r="C145" s="46"/>
      <c r="D145" s="46"/>
      <c r="E145" s="46"/>
      <c r="F145" s="46"/>
      <c r="G145" s="46"/>
    </row>
    <row r="146" spans="1:7" ht="12.75">
      <c r="A146" s="47" t="s">
        <v>25</v>
      </c>
      <c r="B146" s="46"/>
      <c r="C146" s="46"/>
      <c r="D146" s="46"/>
      <c r="E146" s="46"/>
      <c r="F146" s="46"/>
      <c r="G146" s="46"/>
    </row>
    <row r="147" spans="1:7" ht="12.75">
      <c r="A147" s="47" t="s">
        <v>26</v>
      </c>
      <c r="B147" s="46"/>
      <c r="C147" s="46"/>
      <c r="D147" s="46"/>
      <c r="E147" s="46"/>
      <c r="F147" s="46"/>
      <c r="G147" s="46"/>
    </row>
    <row r="148" spans="1:7" ht="12.75">
      <c r="A148" s="46" t="s">
        <v>16</v>
      </c>
      <c r="B148" s="46"/>
      <c r="C148" s="46"/>
      <c r="D148" s="46"/>
      <c r="E148" s="46"/>
      <c r="F148" s="46"/>
      <c r="G148" s="46"/>
    </row>
    <row r="149" spans="1:15" ht="16.5" customHeight="1">
      <c r="A149" s="107" t="s">
        <v>82</v>
      </c>
      <c r="B149" s="171" t="s">
        <v>83</v>
      </c>
      <c r="C149" s="172"/>
      <c r="D149" s="172"/>
      <c r="E149" s="172"/>
      <c r="F149" s="172"/>
      <c r="G149" s="172"/>
      <c r="H149" s="172"/>
      <c r="I149" s="172"/>
      <c r="J149" s="172"/>
      <c r="K149" s="172"/>
      <c r="L149" s="172"/>
      <c r="M149" s="172"/>
      <c r="N149" s="172"/>
      <c r="O149" s="172"/>
    </row>
    <row r="150" spans="1:15" ht="12.75">
      <c r="A150" s="108"/>
      <c r="B150" s="172"/>
      <c r="C150" s="172"/>
      <c r="D150" s="172"/>
      <c r="E150" s="172"/>
      <c r="F150" s="172"/>
      <c r="G150" s="172"/>
      <c r="H150" s="172"/>
      <c r="I150" s="172"/>
      <c r="J150" s="172"/>
      <c r="K150" s="172"/>
      <c r="L150" s="172"/>
      <c r="M150" s="172"/>
      <c r="N150" s="172"/>
      <c r="O150" s="172"/>
    </row>
    <row r="151" spans="1:15" ht="12.75">
      <c r="A151" s="108"/>
      <c r="B151" s="172"/>
      <c r="C151" s="172"/>
      <c r="D151" s="172"/>
      <c r="E151" s="172"/>
      <c r="F151" s="172"/>
      <c r="G151" s="172"/>
      <c r="H151" s="172"/>
      <c r="I151" s="172"/>
      <c r="J151" s="172"/>
      <c r="K151" s="172"/>
      <c r="L151" s="172"/>
      <c r="M151" s="172"/>
      <c r="N151" s="172"/>
      <c r="O151" s="172"/>
    </row>
    <row r="152" spans="1:15" ht="20.25" customHeight="1">
      <c r="A152" s="47" t="s">
        <v>84</v>
      </c>
      <c r="B152" s="171" t="s">
        <v>259</v>
      </c>
      <c r="C152" s="172"/>
      <c r="D152" s="172"/>
      <c r="E152" s="172"/>
      <c r="F152" s="172"/>
      <c r="G152" s="172"/>
      <c r="H152" s="172"/>
      <c r="I152" s="172"/>
      <c r="J152" s="172"/>
      <c r="K152" s="172"/>
      <c r="L152" s="172"/>
      <c r="M152" s="172"/>
      <c r="N152" s="172"/>
      <c r="O152" s="172"/>
    </row>
    <row r="153" spans="1:15" ht="12.75">
      <c r="A153" s="47"/>
      <c r="B153" s="172"/>
      <c r="C153" s="172"/>
      <c r="D153" s="172"/>
      <c r="E153" s="172"/>
      <c r="F153" s="172"/>
      <c r="G153" s="172"/>
      <c r="H153" s="172"/>
      <c r="I153" s="172"/>
      <c r="J153" s="172"/>
      <c r="K153" s="172"/>
      <c r="L153" s="172"/>
      <c r="M153" s="172"/>
      <c r="N153" s="172"/>
      <c r="O153" s="172"/>
    </row>
    <row r="154" spans="1:15" ht="12.75">
      <c r="A154" s="47"/>
      <c r="B154" s="172"/>
      <c r="C154" s="172"/>
      <c r="D154" s="172"/>
      <c r="E154" s="172"/>
      <c r="F154" s="172"/>
      <c r="G154" s="172"/>
      <c r="H154" s="172"/>
      <c r="I154" s="172"/>
      <c r="J154" s="172"/>
      <c r="K154" s="172"/>
      <c r="L154" s="172"/>
      <c r="M154" s="172"/>
      <c r="N154" s="172"/>
      <c r="O154" s="172"/>
    </row>
    <row r="155" spans="1:15" ht="20.25" customHeight="1">
      <c r="A155" s="97" t="s">
        <v>85</v>
      </c>
      <c r="B155" s="171" t="s">
        <v>200</v>
      </c>
      <c r="C155" s="172"/>
      <c r="D155" s="172"/>
      <c r="E155" s="172"/>
      <c r="F155" s="172"/>
      <c r="G155" s="172"/>
      <c r="H155" s="172"/>
      <c r="I155" s="172"/>
      <c r="J155" s="172"/>
      <c r="K155" s="172"/>
      <c r="L155" s="172"/>
      <c r="M155" s="172"/>
      <c r="N155" s="172"/>
      <c r="O155" s="172"/>
    </row>
    <row r="156" spans="1:15" ht="12.75">
      <c r="A156" s="47"/>
      <c r="B156" s="172"/>
      <c r="C156" s="172"/>
      <c r="D156" s="172"/>
      <c r="E156" s="172"/>
      <c r="F156" s="172"/>
      <c r="G156" s="172"/>
      <c r="H156" s="172"/>
      <c r="I156" s="172"/>
      <c r="J156" s="172"/>
      <c r="K156" s="172"/>
      <c r="L156" s="172"/>
      <c r="M156" s="172"/>
      <c r="N156" s="172"/>
      <c r="O156" s="172"/>
    </row>
    <row r="157" spans="1:15" ht="12.75">
      <c r="A157" s="109"/>
      <c r="B157" s="172"/>
      <c r="C157" s="172"/>
      <c r="D157" s="172"/>
      <c r="E157" s="172"/>
      <c r="F157" s="172"/>
      <c r="G157" s="172"/>
      <c r="H157" s="172"/>
      <c r="I157" s="172"/>
      <c r="J157" s="172"/>
      <c r="K157" s="172"/>
      <c r="L157" s="172"/>
      <c r="M157" s="172"/>
      <c r="N157" s="172"/>
      <c r="O157" s="172"/>
    </row>
    <row r="158" spans="1:15" ht="20.25" customHeight="1">
      <c r="A158" s="98" t="s">
        <v>86</v>
      </c>
      <c r="B158" s="171" t="s">
        <v>87</v>
      </c>
      <c r="C158" s="172"/>
      <c r="D158" s="172"/>
      <c r="E158" s="172"/>
      <c r="F158" s="172"/>
      <c r="G158" s="172"/>
      <c r="H158" s="172"/>
      <c r="I158" s="172"/>
      <c r="J158" s="172"/>
      <c r="K158" s="172"/>
      <c r="L158" s="172"/>
      <c r="M158" s="172"/>
      <c r="N158" s="172"/>
      <c r="O158" s="172"/>
    </row>
    <row r="159" spans="1:15" ht="12.75">
      <c r="A159" s="110"/>
      <c r="B159" s="172"/>
      <c r="C159" s="172"/>
      <c r="D159" s="172"/>
      <c r="E159" s="172"/>
      <c r="F159" s="172"/>
      <c r="G159" s="172"/>
      <c r="H159" s="172"/>
      <c r="I159" s="172"/>
      <c r="J159" s="172"/>
      <c r="K159" s="172"/>
      <c r="L159" s="172"/>
      <c r="M159" s="172"/>
      <c r="N159" s="172"/>
      <c r="O159" s="172"/>
    </row>
    <row r="160" spans="1:15" ht="12.75">
      <c r="A160" s="56"/>
      <c r="B160" s="172"/>
      <c r="C160" s="172"/>
      <c r="D160" s="172"/>
      <c r="E160" s="172"/>
      <c r="F160" s="172"/>
      <c r="G160" s="172"/>
      <c r="H160" s="172"/>
      <c r="I160" s="172"/>
      <c r="J160" s="172"/>
      <c r="K160" s="172"/>
      <c r="L160" s="172"/>
      <c r="M160" s="172"/>
      <c r="N160" s="172"/>
      <c r="O160" s="172"/>
    </row>
  </sheetData>
  <mergeCells count="172">
    <mergeCell ref="I37:J37"/>
    <mergeCell ref="K37:L37"/>
    <mergeCell ref="M37:N37"/>
    <mergeCell ref="A37:A42"/>
    <mergeCell ref="B37:C37"/>
    <mergeCell ref="E37:F37"/>
    <mergeCell ref="G37:H37"/>
    <mergeCell ref="I55:J55"/>
    <mergeCell ref="K55:L55"/>
    <mergeCell ref="M55:N55"/>
    <mergeCell ref="A55:A60"/>
    <mergeCell ref="B55:C55"/>
    <mergeCell ref="E55:F55"/>
    <mergeCell ref="G55:H55"/>
    <mergeCell ref="I109:J109"/>
    <mergeCell ref="K109:L109"/>
    <mergeCell ref="M109:N109"/>
    <mergeCell ref="A49:A54"/>
    <mergeCell ref="B49:C49"/>
    <mergeCell ref="E49:F49"/>
    <mergeCell ref="G49:H49"/>
    <mergeCell ref="I49:J49"/>
    <mergeCell ref="K49:L49"/>
    <mergeCell ref="M49:N49"/>
    <mergeCell ref="A109:A114"/>
    <mergeCell ref="B109:C109"/>
    <mergeCell ref="E109:F109"/>
    <mergeCell ref="G109:H109"/>
    <mergeCell ref="I115:J115"/>
    <mergeCell ref="K115:L115"/>
    <mergeCell ref="M115:N115"/>
    <mergeCell ref="A97:A102"/>
    <mergeCell ref="B97:C97"/>
    <mergeCell ref="E97:F97"/>
    <mergeCell ref="G97:H97"/>
    <mergeCell ref="I97:J97"/>
    <mergeCell ref="K97:L97"/>
    <mergeCell ref="M97:N97"/>
    <mergeCell ref="A115:A120"/>
    <mergeCell ref="B115:C115"/>
    <mergeCell ref="E115:F115"/>
    <mergeCell ref="G115:H115"/>
    <mergeCell ref="I73:J73"/>
    <mergeCell ref="K73:L73"/>
    <mergeCell ref="M73:N73"/>
    <mergeCell ref="A43:A48"/>
    <mergeCell ref="B43:C43"/>
    <mergeCell ref="E43:F43"/>
    <mergeCell ref="G43:H43"/>
    <mergeCell ref="I43:J43"/>
    <mergeCell ref="K43:L43"/>
    <mergeCell ref="M43:N43"/>
    <mergeCell ref="A73:A78"/>
    <mergeCell ref="B73:C73"/>
    <mergeCell ref="E73:F73"/>
    <mergeCell ref="G73:H73"/>
    <mergeCell ref="A138:B138"/>
    <mergeCell ref="C138:I139"/>
    <mergeCell ref="J138:O139"/>
    <mergeCell ref="A139:B139"/>
    <mergeCell ref="A136:B136"/>
    <mergeCell ref="C136:I137"/>
    <mergeCell ref="J136:O137"/>
    <mergeCell ref="A137:B137"/>
    <mergeCell ref="A134:B134"/>
    <mergeCell ref="C134:I135"/>
    <mergeCell ref="J134:O135"/>
    <mergeCell ref="A135:B135"/>
    <mergeCell ref="I121:J121"/>
    <mergeCell ref="K121:L121"/>
    <mergeCell ref="M121:N121"/>
    <mergeCell ref="A121:A126"/>
    <mergeCell ref="B121:C121"/>
    <mergeCell ref="E121:F121"/>
    <mergeCell ref="G121:H121"/>
    <mergeCell ref="I103:J103"/>
    <mergeCell ref="K103:L103"/>
    <mergeCell ref="M103:N103"/>
    <mergeCell ref="A61:A66"/>
    <mergeCell ref="B61:C61"/>
    <mergeCell ref="E61:F61"/>
    <mergeCell ref="G61:H61"/>
    <mergeCell ref="I61:J61"/>
    <mergeCell ref="K61:L61"/>
    <mergeCell ref="M61:N61"/>
    <mergeCell ref="A103:A108"/>
    <mergeCell ref="B103:C103"/>
    <mergeCell ref="E103:F103"/>
    <mergeCell ref="G103:H103"/>
    <mergeCell ref="I85:J85"/>
    <mergeCell ref="K85:L85"/>
    <mergeCell ref="M85:N85"/>
    <mergeCell ref="A91:A96"/>
    <mergeCell ref="B91:C91"/>
    <mergeCell ref="E91:F91"/>
    <mergeCell ref="G91:H91"/>
    <mergeCell ref="I91:J91"/>
    <mergeCell ref="K91:L91"/>
    <mergeCell ref="M91:N91"/>
    <mergeCell ref="A85:A90"/>
    <mergeCell ref="B85:C85"/>
    <mergeCell ref="E85:F85"/>
    <mergeCell ref="G85:H85"/>
    <mergeCell ref="I67:J67"/>
    <mergeCell ref="K67:L67"/>
    <mergeCell ref="M67:N67"/>
    <mergeCell ref="A79:A84"/>
    <mergeCell ref="B79:C79"/>
    <mergeCell ref="E79:F79"/>
    <mergeCell ref="G79:H79"/>
    <mergeCell ref="I79:J79"/>
    <mergeCell ref="K79:L79"/>
    <mergeCell ref="M79:N79"/>
    <mergeCell ref="A67:A72"/>
    <mergeCell ref="B67:C67"/>
    <mergeCell ref="E67:F67"/>
    <mergeCell ref="G67:H67"/>
    <mergeCell ref="A132:B132"/>
    <mergeCell ref="C132:I133"/>
    <mergeCell ref="J132:O133"/>
    <mergeCell ref="A133:B133"/>
    <mergeCell ref="A128:O128"/>
    <mergeCell ref="A130:B130"/>
    <mergeCell ref="C130:I131"/>
    <mergeCell ref="J130:O131"/>
    <mergeCell ref="A131:B131"/>
    <mergeCell ref="L2:N4"/>
    <mergeCell ref="A5:O5"/>
    <mergeCell ref="A8:G8"/>
    <mergeCell ref="H8:O8"/>
    <mergeCell ref="A31:A36"/>
    <mergeCell ref="B31:C31"/>
    <mergeCell ref="K31:L31"/>
    <mergeCell ref="M31:N31"/>
    <mergeCell ref="B9:G9"/>
    <mergeCell ref="H9:O9"/>
    <mergeCell ref="B10:G10"/>
    <mergeCell ref="H10:O10"/>
    <mergeCell ref="B11:G11"/>
    <mergeCell ref="H11:O11"/>
    <mergeCell ref="B12:G12"/>
    <mergeCell ref="H12:O12"/>
    <mergeCell ref="B13:G13"/>
    <mergeCell ref="H13:O13"/>
    <mergeCell ref="B14:G14"/>
    <mergeCell ref="H14:O14"/>
    <mergeCell ref="B15:G15"/>
    <mergeCell ref="H15:O15"/>
    <mergeCell ref="B16:G16"/>
    <mergeCell ref="H16:O16"/>
    <mergeCell ref="B17:G17"/>
    <mergeCell ref="H17:O17"/>
    <mergeCell ref="B18:G18"/>
    <mergeCell ref="H18:O18"/>
    <mergeCell ref="B19:G19"/>
    <mergeCell ref="H19:O19"/>
    <mergeCell ref="B20:G20"/>
    <mergeCell ref="H20:O20"/>
    <mergeCell ref="B158:O160"/>
    <mergeCell ref="A22:O22"/>
    <mergeCell ref="A25:O25"/>
    <mergeCell ref="A27:O27"/>
    <mergeCell ref="A29:B29"/>
    <mergeCell ref="O29:O30"/>
    <mergeCell ref="A30:B30"/>
    <mergeCell ref="E31:F31"/>
    <mergeCell ref="G31:H31"/>
    <mergeCell ref="I31:J31"/>
    <mergeCell ref="A141:O141"/>
    <mergeCell ref="B149:O151"/>
    <mergeCell ref="B152:O154"/>
    <mergeCell ref="B155:O157"/>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2"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60"/>
  <sheetViews>
    <sheetView showGridLines="0" tabSelected="1" view="pageBreakPreview" zoomScaleSheetLayoutView="100" workbookViewId="0" topLeftCell="A226">
      <selection activeCell="A110" sqref="A110:IV111"/>
    </sheetView>
  </sheetViews>
  <sheetFormatPr defaultColWidth="9.00390625" defaultRowHeight="12.75"/>
  <cols>
    <col min="1" max="1" width="3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26"/>
      <c r="B1" s="53"/>
      <c r="C1" s="53"/>
      <c r="D1" s="53"/>
      <c r="E1" s="53"/>
      <c r="F1" s="53"/>
      <c r="G1" s="53"/>
      <c r="H1" s="53"/>
      <c r="I1" s="53"/>
    </row>
    <row r="2" spans="1:16" ht="15.75">
      <c r="A2" s="251" t="s">
        <v>251</v>
      </c>
      <c r="B2" s="174"/>
      <c r="C2" s="174"/>
      <c r="D2" s="174"/>
      <c r="E2" s="174"/>
      <c r="F2" s="174"/>
      <c r="G2" s="174"/>
      <c r="H2" s="174"/>
      <c r="I2" s="174"/>
      <c r="J2" s="6"/>
      <c r="K2" s="5"/>
      <c r="L2" s="6"/>
      <c r="M2" s="5"/>
      <c r="N2" s="4"/>
      <c r="O2" s="4"/>
      <c r="P2" s="5"/>
    </row>
    <row r="3" spans="1:16" ht="15.75">
      <c r="A3" s="112"/>
      <c r="B3" s="112"/>
      <c r="C3" s="112"/>
      <c r="D3" s="112"/>
      <c r="E3" s="112"/>
      <c r="F3" s="112"/>
      <c r="G3" s="112"/>
      <c r="H3" s="113"/>
      <c r="I3" s="114"/>
      <c r="J3" s="6"/>
      <c r="K3" s="5"/>
      <c r="L3" s="6"/>
      <c r="M3" s="5"/>
      <c r="N3" s="4"/>
      <c r="O3" s="4"/>
      <c r="P3" s="5"/>
    </row>
    <row r="4" spans="1:9" ht="17.25" customHeight="1">
      <c r="A4" s="247" t="s">
        <v>94</v>
      </c>
      <c r="B4" s="174"/>
      <c r="C4" s="174"/>
      <c r="D4" s="174"/>
      <c r="E4" s="174"/>
      <c r="F4" s="174"/>
      <c r="G4" s="174"/>
      <c r="H4" s="174"/>
      <c r="I4" s="174"/>
    </row>
    <row r="5" spans="8:9" ht="13.5" thickBot="1">
      <c r="H5" s="53"/>
      <c r="I5" s="53"/>
    </row>
    <row r="6" spans="1:11" ht="36">
      <c r="A6" s="141" t="s">
        <v>19</v>
      </c>
      <c r="B6" s="235" t="s">
        <v>1</v>
      </c>
      <c r="C6" s="142" t="s">
        <v>252</v>
      </c>
      <c r="D6" s="137" t="s">
        <v>18</v>
      </c>
      <c r="E6" s="137" t="s">
        <v>253</v>
      </c>
      <c r="F6" s="137" t="s">
        <v>254</v>
      </c>
      <c r="G6" s="137" t="s">
        <v>255</v>
      </c>
      <c r="H6" s="54" t="s">
        <v>69</v>
      </c>
      <c r="I6" s="138" t="s">
        <v>9</v>
      </c>
      <c r="J6" s="53"/>
      <c r="K6" s="52"/>
    </row>
    <row r="7" spans="1:11" ht="14.25" customHeight="1" thickBot="1">
      <c r="A7" s="143" t="s">
        <v>8</v>
      </c>
      <c r="B7" s="236"/>
      <c r="C7" s="144" t="s">
        <v>256</v>
      </c>
      <c r="D7" s="248" t="s">
        <v>95</v>
      </c>
      <c r="E7" s="248"/>
      <c r="F7" s="248" t="s">
        <v>20</v>
      </c>
      <c r="G7" s="248"/>
      <c r="H7" s="139" t="s">
        <v>195</v>
      </c>
      <c r="I7" s="140" t="s">
        <v>96</v>
      </c>
      <c r="J7" s="115"/>
      <c r="K7" s="52"/>
    </row>
    <row r="8" spans="1:9" ht="14.25" customHeight="1">
      <c r="A8" s="128" t="s">
        <v>210</v>
      </c>
      <c r="B8" s="238">
        <v>220000</v>
      </c>
      <c r="C8" s="129">
        <v>9.5</v>
      </c>
      <c r="D8" s="130">
        <v>0</v>
      </c>
      <c r="E8" s="130">
        <v>0</v>
      </c>
      <c r="F8" s="130">
        <v>135984</v>
      </c>
      <c r="G8" s="130">
        <v>0</v>
      </c>
      <c r="H8" s="130">
        <v>13</v>
      </c>
      <c r="I8" s="131">
        <f>D8+F8+H8</f>
        <v>135997</v>
      </c>
    </row>
    <row r="9" spans="1:9" ht="14.25" customHeight="1">
      <c r="A9" s="132" t="s">
        <v>211</v>
      </c>
      <c r="B9" s="215"/>
      <c r="C9" s="44" t="s">
        <v>27</v>
      </c>
      <c r="D9" s="200" t="s">
        <v>27</v>
      </c>
      <c r="E9" s="200"/>
      <c r="F9" s="200" t="s">
        <v>27</v>
      </c>
      <c r="G9" s="200"/>
      <c r="H9" s="45" t="s">
        <v>27</v>
      </c>
      <c r="I9" s="133" t="s">
        <v>27</v>
      </c>
    </row>
    <row r="10" spans="1:9" ht="14.25" customHeight="1">
      <c r="A10" s="134" t="s">
        <v>260</v>
      </c>
      <c r="B10" s="215">
        <v>45000</v>
      </c>
      <c r="C10" s="44">
        <v>14.9</v>
      </c>
      <c r="D10" s="45">
        <v>13908</v>
      </c>
      <c r="E10" s="45">
        <v>0</v>
      </c>
      <c r="F10" s="45">
        <v>10995</v>
      </c>
      <c r="G10" s="45">
        <v>0</v>
      </c>
      <c r="H10" s="45">
        <v>0</v>
      </c>
      <c r="I10" s="133">
        <f>D10+F10+H10</f>
        <v>24903</v>
      </c>
    </row>
    <row r="11" spans="1:9" ht="14.25" customHeight="1">
      <c r="A11" s="132" t="s">
        <v>261</v>
      </c>
      <c r="B11" s="215"/>
      <c r="C11" s="44" t="s">
        <v>27</v>
      </c>
      <c r="D11" s="200" t="s">
        <v>27</v>
      </c>
      <c r="E11" s="200"/>
      <c r="F11" s="200" t="s">
        <v>27</v>
      </c>
      <c r="G11" s="200"/>
      <c r="H11" s="45" t="s">
        <v>27</v>
      </c>
      <c r="I11" s="133" t="s">
        <v>27</v>
      </c>
    </row>
    <row r="12" spans="1:9" ht="14.25" customHeight="1">
      <c r="A12" s="134" t="s">
        <v>212</v>
      </c>
      <c r="B12" s="215">
        <v>78577</v>
      </c>
      <c r="C12" s="44">
        <v>11.5</v>
      </c>
      <c r="D12" s="45">
        <v>684</v>
      </c>
      <c r="E12" s="45">
        <v>0</v>
      </c>
      <c r="F12" s="45">
        <v>59739</v>
      </c>
      <c r="G12" s="45">
        <v>0</v>
      </c>
      <c r="H12" s="45">
        <v>0</v>
      </c>
      <c r="I12" s="133">
        <f>D12+F12+H12</f>
        <v>60423</v>
      </c>
    </row>
    <row r="13" spans="1:9" ht="14.25" customHeight="1">
      <c r="A13" s="132" t="s">
        <v>171</v>
      </c>
      <c r="B13" s="215"/>
      <c r="C13" s="44" t="s">
        <v>27</v>
      </c>
      <c r="D13" s="200" t="s">
        <v>27</v>
      </c>
      <c r="E13" s="200"/>
      <c r="F13" s="200" t="s">
        <v>27</v>
      </c>
      <c r="G13" s="200"/>
      <c r="H13" s="45" t="s">
        <v>27</v>
      </c>
      <c r="I13" s="133" t="s">
        <v>27</v>
      </c>
    </row>
    <row r="14" spans="1:9" ht="14.25" customHeight="1">
      <c r="A14" s="134" t="s">
        <v>197</v>
      </c>
      <c r="B14" s="215">
        <v>379602</v>
      </c>
      <c r="C14" s="44">
        <v>7</v>
      </c>
      <c r="D14" s="45">
        <v>90</v>
      </c>
      <c r="E14" s="45">
        <v>0</v>
      </c>
      <c r="F14" s="45">
        <v>292351</v>
      </c>
      <c r="G14" s="45">
        <v>0</v>
      </c>
      <c r="H14" s="45">
        <v>0</v>
      </c>
      <c r="I14" s="133">
        <f>D14+F14+H14</f>
        <v>292441</v>
      </c>
    </row>
    <row r="15" spans="1:9" ht="14.25" customHeight="1">
      <c r="A15" s="132" t="s">
        <v>176</v>
      </c>
      <c r="B15" s="215"/>
      <c r="C15" s="44" t="s">
        <v>27</v>
      </c>
      <c r="D15" s="200" t="s">
        <v>27</v>
      </c>
      <c r="E15" s="200"/>
      <c r="F15" s="200" t="s">
        <v>27</v>
      </c>
      <c r="G15" s="200"/>
      <c r="H15" s="45" t="s">
        <v>27</v>
      </c>
      <c r="I15" s="133" t="s">
        <v>27</v>
      </c>
    </row>
    <row r="16" spans="1:9" ht="14.25" customHeight="1">
      <c r="A16" s="134" t="s">
        <v>196</v>
      </c>
      <c r="B16" s="215">
        <v>215824</v>
      </c>
      <c r="C16" s="44">
        <v>9</v>
      </c>
      <c r="D16" s="45">
        <v>1294</v>
      </c>
      <c r="E16" s="45">
        <v>0</v>
      </c>
      <c r="F16" s="45">
        <v>153246</v>
      </c>
      <c r="G16" s="45">
        <v>554</v>
      </c>
      <c r="H16" s="45">
        <v>0</v>
      </c>
      <c r="I16" s="133">
        <f>D16+F16+H16</f>
        <v>154540</v>
      </c>
    </row>
    <row r="17" spans="1:9" ht="14.25" customHeight="1">
      <c r="A17" s="132" t="s">
        <v>174</v>
      </c>
      <c r="B17" s="215"/>
      <c r="C17" s="44">
        <v>15</v>
      </c>
      <c r="D17" s="200" t="s">
        <v>27</v>
      </c>
      <c r="E17" s="200"/>
      <c r="F17" s="200" t="s">
        <v>27</v>
      </c>
      <c r="G17" s="200"/>
      <c r="H17" s="45" t="s">
        <v>27</v>
      </c>
      <c r="I17" s="133" t="s">
        <v>27</v>
      </c>
    </row>
    <row r="18" spans="1:9" ht="14.25" customHeight="1">
      <c r="A18" s="134" t="s">
        <v>99</v>
      </c>
      <c r="B18" s="215">
        <v>26796</v>
      </c>
      <c r="C18" s="44">
        <v>35</v>
      </c>
      <c r="D18" s="45">
        <v>17889</v>
      </c>
      <c r="E18" s="45">
        <v>296</v>
      </c>
      <c r="F18" s="45">
        <v>3220</v>
      </c>
      <c r="G18" s="45">
        <v>68</v>
      </c>
      <c r="H18" s="45">
        <v>444</v>
      </c>
      <c r="I18" s="133">
        <f>D18+F18+H18</f>
        <v>21553</v>
      </c>
    </row>
    <row r="19" spans="1:9" ht="14.25" customHeight="1">
      <c r="A19" s="132" t="s">
        <v>172</v>
      </c>
      <c r="B19" s="215"/>
      <c r="C19" s="44">
        <v>44</v>
      </c>
      <c r="D19" s="200" t="s">
        <v>27</v>
      </c>
      <c r="E19" s="200"/>
      <c r="F19" s="200" t="s">
        <v>27</v>
      </c>
      <c r="G19" s="200"/>
      <c r="H19" s="45" t="s">
        <v>27</v>
      </c>
      <c r="I19" s="133" t="s">
        <v>27</v>
      </c>
    </row>
    <row r="20" spans="1:9" ht="14.25" customHeight="1">
      <c r="A20" s="134" t="s">
        <v>100</v>
      </c>
      <c r="B20" s="215">
        <v>34696</v>
      </c>
      <c r="C20" s="44">
        <v>35</v>
      </c>
      <c r="D20" s="45">
        <v>18465</v>
      </c>
      <c r="E20" s="45">
        <v>62</v>
      </c>
      <c r="F20" s="45">
        <v>3933</v>
      </c>
      <c r="G20" s="45">
        <v>0</v>
      </c>
      <c r="H20" s="45">
        <v>2010</v>
      </c>
      <c r="I20" s="133">
        <f>D20+F20+H20</f>
        <v>24408</v>
      </c>
    </row>
    <row r="21" spans="1:9" ht="14.25" customHeight="1">
      <c r="A21" s="132" t="s">
        <v>173</v>
      </c>
      <c r="B21" s="215"/>
      <c r="C21" s="44" t="s">
        <v>27</v>
      </c>
      <c r="D21" s="200">
        <v>253</v>
      </c>
      <c r="E21" s="200"/>
      <c r="F21" s="200">
        <v>19</v>
      </c>
      <c r="G21" s="200"/>
      <c r="H21" s="45">
        <f>D21+F21</f>
        <v>272</v>
      </c>
      <c r="I21" s="133">
        <f>I20+H21</f>
        <v>24680</v>
      </c>
    </row>
    <row r="22" spans="1:9" ht="14.25" customHeight="1">
      <c r="A22" s="134" t="s">
        <v>205</v>
      </c>
      <c r="B22" s="215" t="s">
        <v>27</v>
      </c>
      <c r="C22" s="44">
        <v>7</v>
      </c>
      <c r="D22" s="45">
        <v>0</v>
      </c>
      <c r="E22" s="45">
        <v>0</v>
      </c>
      <c r="F22" s="45">
        <v>15726</v>
      </c>
      <c r="G22" s="45">
        <v>0</v>
      </c>
      <c r="H22" s="45">
        <v>0</v>
      </c>
      <c r="I22" s="133">
        <f>D22+F22+H22</f>
        <v>15726</v>
      </c>
    </row>
    <row r="23" spans="1:9" ht="14.25" customHeight="1">
      <c r="A23" s="132" t="s">
        <v>179</v>
      </c>
      <c r="B23" s="215"/>
      <c r="C23" s="44" t="s">
        <v>27</v>
      </c>
      <c r="D23" s="200" t="s">
        <v>27</v>
      </c>
      <c r="E23" s="200"/>
      <c r="F23" s="200" t="s">
        <v>27</v>
      </c>
      <c r="G23" s="200"/>
      <c r="H23" s="45" t="s">
        <v>27</v>
      </c>
      <c r="I23" s="133" t="s">
        <v>27</v>
      </c>
    </row>
    <row r="24" spans="1:9" ht="14.25" customHeight="1">
      <c r="A24" s="134" t="s">
        <v>101</v>
      </c>
      <c r="B24" s="215">
        <v>206064</v>
      </c>
      <c r="C24" s="44">
        <v>19.5</v>
      </c>
      <c r="D24" s="45">
        <v>4323</v>
      </c>
      <c r="E24" s="45">
        <v>6</v>
      </c>
      <c r="F24" s="45">
        <v>144439</v>
      </c>
      <c r="G24" s="45">
        <v>512</v>
      </c>
      <c r="H24" s="45">
        <v>0</v>
      </c>
      <c r="I24" s="133">
        <f>D24+F24+H24</f>
        <v>148762</v>
      </c>
    </row>
    <row r="25" spans="1:9" ht="14.25" customHeight="1">
      <c r="A25" s="132" t="s">
        <v>174</v>
      </c>
      <c r="B25" s="215"/>
      <c r="C25" s="44">
        <v>28</v>
      </c>
      <c r="D25" s="200" t="s">
        <v>27</v>
      </c>
      <c r="E25" s="200"/>
      <c r="F25" s="200" t="s">
        <v>27</v>
      </c>
      <c r="G25" s="200"/>
      <c r="H25" s="45" t="s">
        <v>27</v>
      </c>
      <c r="I25" s="133" t="s">
        <v>27</v>
      </c>
    </row>
    <row r="26" spans="1:9" ht="14.25" customHeight="1">
      <c r="A26" s="134" t="s">
        <v>102</v>
      </c>
      <c r="B26" s="215">
        <v>45981</v>
      </c>
      <c r="C26" s="44">
        <v>27</v>
      </c>
      <c r="D26" s="45">
        <v>5406</v>
      </c>
      <c r="E26" s="45">
        <v>3</v>
      </c>
      <c r="F26" s="45">
        <v>26725</v>
      </c>
      <c r="G26" s="45">
        <v>55</v>
      </c>
      <c r="H26" s="45">
        <v>47</v>
      </c>
      <c r="I26" s="133">
        <f>D26+F26+H26</f>
        <v>32178</v>
      </c>
    </row>
    <row r="27" spans="1:9" ht="14.25" customHeight="1">
      <c r="A27" s="132" t="s">
        <v>175</v>
      </c>
      <c r="B27" s="215"/>
      <c r="C27" s="44">
        <v>48</v>
      </c>
      <c r="D27" s="200" t="s">
        <v>27</v>
      </c>
      <c r="E27" s="200"/>
      <c r="F27" s="200" t="s">
        <v>27</v>
      </c>
      <c r="G27" s="200"/>
      <c r="H27" s="45" t="s">
        <v>27</v>
      </c>
      <c r="I27" s="133" t="s">
        <v>27</v>
      </c>
    </row>
    <row r="28" spans="1:9" ht="14.25" customHeight="1">
      <c r="A28" s="134" t="s">
        <v>213</v>
      </c>
      <c r="B28" s="215" t="s">
        <v>27</v>
      </c>
      <c r="C28" s="44">
        <v>9</v>
      </c>
      <c r="D28" s="45">
        <v>387</v>
      </c>
      <c r="E28" s="45">
        <v>11</v>
      </c>
      <c r="F28" s="45">
        <v>124912</v>
      </c>
      <c r="G28" s="45">
        <v>1187</v>
      </c>
      <c r="H28" s="45">
        <v>0</v>
      </c>
      <c r="I28" s="133">
        <f>D28+F28+H28</f>
        <v>125299</v>
      </c>
    </row>
    <row r="29" spans="1:9" ht="14.25" customHeight="1">
      <c r="A29" s="132" t="s">
        <v>189</v>
      </c>
      <c r="B29" s="215"/>
      <c r="C29" s="44">
        <v>17.9</v>
      </c>
      <c r="D29" s="200" t="s">
        <v>27</v>
      </c>
      <c r="E29" s="200"/>
      <c r="F29" s="200" t="s">
        <v>27</v>
      </c>
      <c r="G29" s="200"/>
      <c r="H29" s="45" t="s">
        <v>27</v>
      </c>
      <c r="I29" s="133" t="s">
        <v>27</v>
      </c>
    </row>
    <row r="30" spans="1:9" ht="14.25" customHeight="1">
      <c r="A30" s="134" t="s">
        <v>103</v>
      </c>
      <c r="B30" s="215">
        <v>457135</v>
      </c>
      <c r="C30" s="44">
        <v>12</v>
      </c>
      <c r="D30" s="45">
        <v>654</v>
      </c>
      <c r="E30" s="45">
        <v>1</v>
      </c>
      <c r="F30" s="45">
        <v>340701</v>
      </c>
      <c r="G30" s="45">
        <v>812</v>
      </c>
      <c r="H30" s="45">
        <v>1330</v>
      </c>
      <c r="I30" s="133">
        <f>D30+F30+H30</f>
        <v>342685</v>
      </c>
    </row>
    <row r="31" spans="1:9" ht="14.25" customHeight="1">
      <c r="A31" s="132" t="s">
        <v>176</v>
      </c>
      <c r="B31" s="215"/>
      <c r="C31" s="44">
        <v>16</v>
      </c>
      <c r="D31" s="200" t="s">
        <v>27</v>
      </c>
      <c r="E31" s="200"/>
      <c r="F31" s="200" t="s">
        <v>27</v>
      </c>
      <c r="G31" s="200"/>
      <c r="H31" s="45" t="s">
        <v>27</v>
      </c>
      <c r="I31" s="133" t="s">
        <v>27</v>
      </c>
    </row>
    <row r="32" spans="1:9" ht="14.25" customHeight="1">
      <c r="A32" s="134" t="s">
        <v>204</v>
      </c>
      <c r="B32" s="215">
        <v>55638</v>
      </c>
      <c r="C32" s="44">
        <v>12</v>
      </c>
      <c r="D32" s="45">
        <v>346</v>
      </c>
      <c r="E32" s="45">
        <v>0</v>
      </c>
      <c r="F32" s="45">
        <v>29785</v>
      </c>
      <c r="G32" s="45">
        <v>7</v>
      </c>
      <c r="H32" s="45">
        <v>7672</v>
      </c>
      <c r="I32" s="133">
        <f>D32+F32+H32</f>
        <v>37803</v>
      </c>
    </row>
    <row r="33" spans="1:9" ht="14.25" customHeight="1">
      <c r="A33" s="132" t="s">
        <v>175</v>
      </c>
      <c r="B33" s="215"/>
      <c r="C33" s="44" t="s">
        <v>27</v>
      </c>
      <c r="D33" s="200" t="s">
        <v>27</v>
      </c>
      <c r="E33" s="200"/>
      <c r="F33" s="200" t="s">
        <v>27</v>
      </c>
      <c r="G33" s="200"/>
      <c r="H33" s="45" t="s">
        <v>27</v>
      </c>
      <c r="I33" s="133" t="s">
        <v>27</v>
      </c>
    </row>
    <row r="34" spans="1:9" ht="14.25" customHeight="1">
      <c r="A34" s="134" t="s">
        <v>104</v>
      </c>
      <c r="B34" s="215">
        <v>29806</v>
      </c>
      <c r="C34" s="44">
        <v>25</v>
      </c>
      <c r="D34" s="45">
        <v>0</v>
      </c>
      <c r="E34" s="45">
        <v>0</v>
      </c>
      <c r="F34" s="45">
        <v>19219</v>
      </c>
      <c r="G34" s="45">
        <v>0</v>
      </c>
      <c r="H34" s="45">
        <v>0</v>
      </c>
      <c r="I34" s="133">
        <f>D34+F34+H34</f>
        <v>19219</v>
      </c>
    </row>
    <row r="35" spans="1:9" ht="14.25" customHeight="1">
      <c r="A35" s="132" t="s">
        <v>177</v>
      </c>
      <c r="B35" s="215"/>
      <c r="C35" s="44" t="s">
        <v>27</v>
      </c>
      <c r="D35" s="200">
        <v>7059</v>
      </c>
      <c r="E35" s="200"/>
      <c r="F35" s="200" t="s">
        <v>27</v>
      </c>
      <c r="G35" s="200"/>
      <c r="H35" s="45">
        <f>D35</f>
        <v>7059</v>
      </c>
      <c r="I35" s="133" t="s">
        <v>27</v>
      </c>
    </row>
    <row r="36" spans="1:9" ht="14.25" customHeight="1">
      <c r="A36" s="134" t="s">
        <v>214</v>
      </c>
      <c r="B36" s="215">
        <v>183008</v>
      </c>
      <c r="C36" s="44">
        <v>11</v>
      </c>
      <c r="D36" s="45">
        <v>107</v>
      </c>
      <c r="E36" s="45">
        <v>0</v>
      </c>
      <c r="F36" s="45">
        <v>135453</v>
      </c>
      <c r="G36" s="45">
        <v>530</v>
      </c>
      <c r="H36" s="45">
        <v>0</v>
      </c>
      <c r="I36" s="133">
        <f>D36+F36+H36</f>
        <v>135560</v>
      </c>
    </row>
    <row r="37" spans="1:9" ht="14.25" customHeight="1">
      <c r="A37" s="132" t="s">
        <v>174</v>
      </c>
      <c r="B37" s="215"/>
      <c r="C37" s="44">
        <v>16.5</v>
      </c>
      <c r="D37" s="200" t="s">
        <v>27</v>
      </c>
      <c r="E37" s="200"/>
      <c r="F37" s="200" t="s">
        <v>27</v>
      </c>
      <c r="G37" s="200"/>
      <c r="H37" s="45" t="s">
        <v>27</v>
      </c>
      <c r="I37" s="133" t="s">
        <v>27</v>
      </c>
    </row>
    <row r="38" spans="1:9" ht="14.25" customHeight="1">
      <c r="A38" s="134" t="s">
        <v>105</v>
      </c>
      <c r="B38" s="215">
        <v>20000</v>
      </c>
      <c r="C38" s="44">
        <v>34</v>
      </c>
      <c r="D38" s="45">
        <v>5937</v>
      </c>
      <c r="E38" s="45">
        <v>3</v>
      </c>
      <c r="F38" s="45">
        <v>1002</v>
      </c>
      <c r="G38" s="45">
        <v>4</v>
      </c>
      <c r="H38" s="45">
        <v>8943</v>
      </c>
      <c r="I38" s="133">
        <f>D38+F38+H38</f>
        <v>15882</v>
      </c>
    </row>
    <row r="39" spans="1:9" ht="14.25" customHeight="1">
      <c r="A39" s="132" t="s">
        <v>178</v>
      </c>
      <c r="B39" s="215"/>
      <c r="C39" s="44">
        <v>50</v>
      </c>
      <c r="D39" s="200">
        <v>316</v>
      </c>
      <c r="E39" s="200"/>
      <c r="F39" s="200">
        <v>0</v>
      </c>
      <c r="G39" s="200"/>
      <c r="H39" s="45">
        <f>D39+F39</f>
        <v>316</v>
      </c>
      <c r="I39" s="133">
        <f>I38+H39</f>
        <v>16198</v>
      </c>
    </row>
    <row r="40" spans="1:9" ht="14.25" customHeight="1">
      <c r="A40" s="134" t="s">
        <v>106</v>
      </c>
      <c r="B40" s="215">
        <v>178339</v>
      </c>
      <c r="C40" s="44">
        <v>19.9</v>
      </c>
      <c r="D40" s="45">
        <v>5599</v>
      </c>
      <c r="E40" s="45">
        <v>0</v>
      </c>
      <c r="F40" s="45">
        <v>129001</v>
      </c>
      <c r="G40" s="45">
        <v>0</v>
      </c>
      <c r="H40" s="45">
        <v>0</v>
      </c>
      <c r="I40" s="133">
        <f>D40+F40+H40</f>
        <v>134600</v>
      </c>
    </row>
    <row r="41" spans="1:9" ht="14.25" customHeight="1">
      <c r="A41" s="132" t="s">
        <v>171</v>
      </c>
      <c r="B41" s="215"/>
      <c r="C41" s="44" t="s">
        <v>27</v>
      </c>
      <c r="D41" s="200" t="s">
        <v>27</v>
      </c>
      <c r="E41" s="200"/>
      <c r="F41" s="200" t="s">
        <v>27</v>
      </c>
      <c r="G41" s="200"/>
      <c r="H41" s="45" t="s">
        <v>27</v>
      </c>
      <c r="I41" s="133" t="s">
        <v>27</v>
      </c>
    </row>
    <row r="42" spans="1:9" ht="14.25" customHeight="1">
      <c r="A42" s="134" t="s">
        <v>107</v>
      </c>
      <c r="B42" s="215">
        <v>82579</v>
      </c>
      <c r="C42" s="44">
        <v>27</v>
      </c>
      <c r="D42" s="45">
        <v>7174</v>
      </c>
      <c r="E42" s="45">
        <v>275</v>
      </c>
      <c r="F42" s="45">
        <v>51652</v>
      </c>
      <c r="G42" s="45">
        <v>1897</v>
      </c>
      <c r="H42" s="45">
        <v>0</v>
      </c>
      <c r="I42" s="133">
        <f>D42+F42+H42</f>
        <v>58826</v>
      </c>
    </row>
    <row r="43" spans="1:9" ht="14.25" customHeight="1">
      <c r="A43" s="132" t="s">
        <v>176</v>
      </c>
      <c r="B43" s="215"/>
      <c r="C43" s="44">
        <v>45</v>
      </c>
      <c r="D43" s="200" t="s">
        <v>27</v>
      </c>
      <c r="E43" s="200"/>
      <c r="F43" s="200" t="s">
        <v>27</v>
      </c>
      <c r="G43" s="200"/>
      <c r="H43" s="45" t="s">
        <v>27</v>
      </c>
      <c r="I43" s="133" t="s">
        <v>27</v>
      </c>
    </row>
    <row r="44" spans="1:9" ht="14.25" customHeight="1">
      <c r="A44" s="134" t="s">
        <v>108</v>
      </c>
      <c r="B44" s="215">
        <v>27263</v>
      </c>
      <c r="C44" s="44">
        <v>25</v>
      </c>
      <c r="D44" s="45">
        <v>5303</v>
      </c>
      <c r="E44" s="45">
        <v>263</v>
      </c>
      <c r="F44" s="45">
        <v>12585</v>
      </c>
      <c r="G44" s="45">
        <v>186</v>
      </c>
      <c r="H44" s="45">
        <v>0</v>
      </c>
      <c r="I44" s="133">
        <f>D44+F44+H44</f>
        <v>17888</v>
      </c>
    </row>
    <row r="45" spans="1:9" ht="14.25" customHeight="1">
      <c r="A45" s="132" t="s">
        <v>109</v>
      </c>
      <c r="B45" s="215"/>
      <c r="C45" s="44">
        <v>39</v>
      </c>
      <c r="D45" s="200" t="s">
        <v>27</v>
      </c>
      <c r="E45" s="200"/>
      <c r="F45" s="200" t="s">
        <v>27</v>
      </c>
      <c r="G45" s="200"/>
      <c r="H45" s="45" t="s">
        <v>27</v>
      </c>
      <c r="I45" s="133" t="s">
        <v>27</v>
      </c>
    </row>
    <row r="46" spans="1:9" ht="14.25" customHeight="1">
      <c r="A46" s="134" t="s">
        <v>110</v>
      </c>
      <c r="B46" s="215">
        <v>75693</v>
      </c>
      <c r="C46" s="44">
        <v>27</v>
      </c>
      <c r="D46" s="45">
        <v>456</v>
      </c>
      <c r="E46" s="45">
        <v>0</v>
      </c>
      <c r="F46" s="45">
        <v>45653</v>
      </c>
      <c r="G46" s="45">
        <v>0</v>
      </c>
      <c r="H46" s="45">
        <v>0</v>
      </c>
      <c r="I46" s="133">
        <f>D46+F46+H46</f>
        <v>46109</v>
      </c>
    </row>
    <row r="47" spans="1:9" ht="14.25" customHeight="1">
      <c r="A47" s="132" t="s">
        <v>171</v>
      </c>
      <c r="B47" s="215"/>
      <c r="C47" s="44" t="s">
        <v>27</v>
      </c>
      <c r="D47" s="200" t="s">
        <v>27</v>
      </c>
      <c r="E47" s="200"/>
      <c r="F47" s="200" t="s">
        <v>27</v>
      </c>
      <c r="G47" s="200"/>
      <c r="H47" s="45" t="s">
        <v>27</v>
      </c>
      <c r="I47" s="133" t="s">
        <v>27</v>
      </c>
    </row>
    <row r="48" spans="1:9" ht="14.25" customHeight="1">
      <c r="A48" s="134" t="s">
        <v>111</v>
      </c>
      <c r="B48" s="215">
        <v>365377</v>
      </c>
      <c r="C48" s="44">
        <v>19.5</v>
      </c>
      <c r="D48" s="45">
        <v>1916</v>
      </c>
      <c r="E48" s="45">
        <v>12</v>
      </c>
      <c r="F48" s="45">
        <v>294306</v>
      </c>
      <c r="G48" s="45">
        <v>5859</v>
      </c>
      <c r="H48" s="45">
        <v>0</v>
      </c>
      <c r="I48" s="133">
        <f>D48+F48+H48</f>
        <v>296222</v>
      </c>
    </row>
    <row r="49" spans="1:9" ht="14.25" customHeight="1">
      <c r="A49" s="132" t="s">
        <v>174</v>
      </c>
      <c r="B49" s="215"/>
      <c r="C49" s="44">
        <v>28</v>
      </c>
      <c r="D49" s="200" t="s">
        <v>27</v>
      </c>
      <c r="E49" s="200"/>
      <c r="F49" s="200" t="s">
        <v>27</v>
      </c>
      <c r="G49" s="200"/>
      <c r="H49" s="45" t="s">
        <v>27</v>
      </c>
      <c r="I49" s="133" t="s">
        <v>27</v>
      </c>
    </row>
    <row r="50" spans="1:9" ht="14.25" customHeight="1">
      <c r="A50" s="134" t="s">
        <v>262</v>
      </c>
      <c r="B50" s="215">
        <v>90659</v>
      </c>
      <c r="C50" s="44">
        <v>11.5</v>
      </c>
      <c r="D50" s="45">
        <v>173</v>
      </c>
      <c r="E50" s="45">
        <v>0</v>
      </c>
      <c r="F50" s="45">
        <v>64328</v>
      </c>
      <c r="G50" s="45">
        <v>0</v>
      </c>
      <c r="H50" s="45">
        <v>0</v>
      </c>
      <c r="I50" s="133">
        <f>D50+F50+H50</f>
        <v>64501</v>
      </c>
    </row>
    <row r="51" spans="1:9" ht="14.25" customHeight="1">
      <c r="A51" s="132" t="s">
        <v>171</v>
      </c>
      <c r="B51" s="215"/>
      <c r="C51" s="44" t="s">
        <v>27</v>
      </c>
      <c r="D51" s="200" t="s">
        <v>27</v>
      </c>
      <c r="E51" s="200"/>
      <c r="F51" s="200" t="s">
        <v>27</v>
      </c>
      <c r="G51" s="200"/>
      <c r="H51" s="45" t="s">
        <v>27</v>
      </c>
      <c r="I51" s="133" t="s">
        <v>27</v>
      </c>
    </row>
    <row r="52" spans="1:9" ht="14.25" customHeight="1">
      <c r="A52" s="134" t="s">
        <v>112</v>
      </c>
      <c r="B52" s="215">
        <v>94722</v>
      </c>
      <c r="C52" s="44">
        <v>29.9</v>
      </c>
      <c r="D52" s="45">
        <v>1093</v>
      </c>
      <c r="E52" s="45">
        <v>19</v>
      </c>
      <c r="F52" s="45">
        <v>62209</v>
      </c>
      <c r="G52" s="45">
        <v>1400</v>
      </c>
      <c r="H52" s="45">
        <v>0</v>
      </c>
      <c r="I52" s="133">
        <f>D52+F52+H52</f>
        <v>63302</v>
      </c>
    </row>
    <row r="53" spans="1:9" ht="14.25" customHeight="1">
      <c r="A53" s="132" t="s">
        <v>171</v>
      </c>
      <c r="B53" s="215"/>
      <c r="C53" s="44">
        <v>46</v>
      </c>
      <c r="D53" s="200" t="s">
        <v>27</v>
      </c>
      <c r="E53" s="200"/>
      <c r="F53" s="200" t="s">
        <v>27</v>
      </c>
      <c r="G53" s="200"/>
      <c r="H53" s="45" t="s">
        <v>27</v>
      </c>
      <c r="I53" s="133" t="s">
        <v>27</v>
      </c>
    </row>
    <row r="54" spans="1:9" ht="14.25" customHeight="1">
      <c r="A54" s="134" t="s">
        <v>215</v>
      </c>
      <c r="B54" s="215">
        <v>54360</v>
      </c>
      <c r="C54" s="44">
        <v>20</v>
      </c>
      <c r="D54" s="45">
        <v>9253</v>
      </c>
      <c r="E54" s="45">
        <v>70</v>
      </c>
      <c r="F54" s="45">
        <v>32072</v>
      </c>
      <c r="G54" s="45">
        <v>545</v>
      </c>
      <c r="H54" s="45">
        <v>56</v>
      </c>
      <c r="I54" s="133">
        <f>D54+F54+H54</f>
        <v>41381</v>
      </c>
    </row>
    <row r="55" spans="1:9" ht="14.25" customHeight="1">
      <c r="A55" s="132" t="s">
        <v>216</v>
      </c>
      <c r="B55" s="215"/>
      <c r="C55" s="44">
        <v>38</v>
      </c>
      <c r="D55" s="200" t="s">
        <v>27</v>
      </c>
      <c r="E55" s="200"/>
      <c r="F55" s="200" t="s">
        <v>27</v>
      </c>
      <c r="G55" s="200"/>
      <c r="H55" s="45" t="s">
        <v>27</v>
      </c>
      <c r="I55" s="133" t="s">
        <v>27</v>
      </c>
    </row>
    <row r="56" spans="1:9" ht="14.25" customHeight="1">
      <c r="A56" s="134" t="s">
        <v>113</v>
      </c>
      <c r="B56" s="215" t="s">
        <v>27</v>
      </c>
      <c r="C56" s="44">
        <v>28</v>
      </c>
      <c r="D56" s="45">
        <v>588</v>
      </c>
      <c r="E56" s="45">
        <v>8</v>
      </c>
      <c r="F56" s="45">
        <v>38408</v>
      </c>
      <c r="G56" s="45">
        <v>665</v>
      </c>
      <c r="H56" s="45">
        <v>0</v>
      </c>
      <c r="I56" s="133">
        <f>D56+F56+H56</f>
        <v>38996</v>
      </c>
    </row>
    <row r="57" spans="1:9" ht="14.25" customHeight="1">
      <c r="A57" s="132" t="s">
        <v>179</v>
      </c>
      <c r="B57" s="215"/>
      <c r="C57" s="44">
        <v>42</v>
      </c>
      <c r="D57" s="200" t="s">
        <v>27</v>
      </c>
      <c r="E57" s="200"/>
      <c r="F57" s="200" t="s">
        <v>27</v>
      </c>
      <c r="G57" s="200"/>
      <c r="H57" s="45" t="s">
        <v>27</v>
      </c>
      <c r="I57" s="133" t="s">
        <v>27</v>
      </c>
    </row>
    <row r="58" spans="1:9" ht="14.25" customHeight="1">
      <c r="A58" s="134" t="s">
        <v>114</v>
      </c>
      <c r="B58" s="215">
        <v>11263</v>
      </c>
      <c r="C58" s="44">
        <v>50</v>
      </c>
      <c r="D58" s="45">
        <v>1126</v>
      </c>
      <c r="E58" s="45">
        <v>236</v>
      </c>
      <c r="F58" s="153">
        <v>1319</v>
      </c>
      <c r="G58" s="45">
        <v>41</v>
      </c>
      <c r="H58" s="45">
        <v>505</v>
      </c>
      <c r="I58" s="154">
        <f>D58+F58+H58</f>
        <v>2950</v>
      </c>
    </row>
    <row r="59" spans="1:9" ht="14.25" customHeight="1">
      <c r="A59" s="132" t="s">
        <v>180</v>
      </c>
      <c r="B59" s="215"/>
      <c r="C59" s="44">
        <v>62</v>
      </c>
      <c r="D59" s="200" t="s">
        <v>27</v>
      </c>
      <c r="E59" s="200"/>
      <c r="F59" s="200">
        <v>5568</v>
      </c>
      <c r="G59" s="200"/>
      <c r="H59" s="45">
        <f>F59</f>
        <v>5568</v>
      </c>
      <c r="I59" s="154">
        <f>I58+H59</f>
        <v>8518</v>
      </c>
    </row>
    <row r="60" spans="1:9" ht="14.25" customHeight="1">
      <c r="A60" s="134" t="s">
        <v>217</v>
      </c>
      <c r="B60" s="215">
        <v>77313</v>
      </c>
      <c r="C60" s="44">
        <v>18</v>
      </c>
      <c r="D60" s="45">
        <v>3170</v>
      </c>
      <c r="E60" s="45">
        <v>3</v>
      </c>
      <c r="F60" s="45">
        <v>49144</v>
      </c>
      <c r="G60" s="45">
        <v>1321</v>
      </c>
      <c r="H60" s="45">
        <v>0</v>
      </c>
      <c r="I60" s="133">
        <f>D60+F60+H60</f>
        <v>52314</v>
      </c>
    </row>
    <row r="61" spans="1:9" ht="14.25" customHeight="1">
      <c r="A61" s="132" t="s">
        <v>174</v>
      </c>
      <c r="B61" s="215"/>
      <c r="C61" s="44">
        <v>27</v>
      </c>
      <c r="D61" s="200" t="s">
        <v>27</v>
      </c>
      <c r="E61" s="200"/>
      <c r="F61" s="200" t="s">
        <v>27</v>
      </c>
      <c r="G61" s="200"/>
      <c r="H61" s="45" t="s">
        <v>27</v>
      </c>
      <c r="I61" s="133" t="s">
        <v>27</v>
      </c>
    </row>
    <row r="62" spans="1:9" ht="14.25" customHeight="1">
      <c r="A62" s="134" t="s">
        <v>21</v>
      </c>
      <c r="B62" s="215">
        <v>731640</v>
      </c>
      <c r="C62" s="44">
        <v>8</v>
      </c>
      <c r="D62" s="45">
        <v>27807</v>
      </c>
      <c r="E62" s="45">
        <v>13</v>
      </c>
      <c r="F62" s="45">
        <v>556494</v>
      </c>
      <c r="G62" s="45">
        <v>0</v>
      </c>
      <c r="H62" s="45">
        <v>0</v>
      </c>
      <c r="I62" s="133">
        <f>D62+F62+H62</f>
        <v>584301</v>
      </c>
    </row>
    <row r="63" spans="1:9" ht="14.25" customHeight="1">
      <c r="A63" s="132" t="s">
        <v>170</v>
      </c>
      <c r="B63" s="215"/>
      <c r="C63" s="44" t="s">
        <v>27</v>
      </c>
      <c r="D63" s="200" t="s">
        <v>27</v>
      </c>
      <c r="E63" s="200"/>
      <c r="F63" s="200" t="s">
        <v>27</v>
      </c>
      <c r="G63" s="200"/>
      <c r="H63" s="45" t="s">
        <v>27</v>
      </c>
      <c r="I63" s="133" t="s">
        <v>27</v>
      </c>
    </row>
    <row r="64" spans="1:9" ht="14.25" customHeight="1">
      <c r="A64" s="134" t="s">
        <v>115</v>
      </c>
      <c r="B64" s="215">
        <v>171156</v>
      </c>
      <c r="C64" s="44">
        <v>7.5</v>
      </c>
      <c r="D64" s="45">
        <v>2990</v>
      </c>
      <c r="E64" s="45">
        <v>6</v>
      </c>
      <c r="F64" s="45">
        <v>119661</v>
      </c>
      <c r="G64" s="45">
        <v>0</v>
      </c>
      <c r="H64" s="45">
        <v>0</v>
      </c>
      <c r="I64" s="133">
        <f>D64+F64+H64</f>
        <v>122651</v>
      </c>
    </row>
    <row r="65" spans="1:9" ht="14.25" customHeight="1" thickBot="1">
      <c r="A65" s="135" t="s">
        <v>176</v>
      </c>
      <c r="B65" s="239"/>
      <c r="C65" s="145" t="s">
        <v>27</v>
      </c>
      <c r="D65" s="210" t="s">
        <v>27</v>
      </c>
      <c r="E65" s="210"/>
      <c r="F65" s="210" t="s">
        <v>27</v>
      </c>
      <c r="G65" s="210"/>
      <c r="H65" s="127" t="s">
        <v>27</v>
      </c>
      <c r="I65" s="146" t="s">
        <v>27</v>
      </c>
    </row>
    <row r="66" spans="1:9" ht="14.25" customHeight="1">
      <c r="A66" s="128" t="s">
        <v>116</v>
      </c>
      <c r="B66" s="238">
        <v>147117</v>
      </c>
      <c r="C66" s="129">
        <v>10.5</v>
      </c>
      <c r="D66" s="130">
        <v>8771</v>
      </c>
      <c r="E66" s="130">
        <v>4</v>
      </c>
      <c r="F66" s="130">
        <v>98989</v>
      </c>
      <c r="G66" s="130">
        <v>30</v>
      </c>
      <c r="H66" s="130">
        <v>0</v>
      </c>
      <c r="I66" s="131">
        <f>D66+F66+H66</f>
        <v>107760</v>
      </c>
    </row>
    <row r="67" spans="1:9" ht="14.25" customHeight="1">
      <c r="A67" s="132" t="s">
        <v>176</v>
      </c>
      <c r="B67" s="215"/>
      <c r="C67" s="44">
        <v>18</v>
      </c>
      <c r="D67" s="200" t="s">
        <v>27</v>
      </c>
      <c r="E67" s="200"/>
      <c r="F67" s="200" t="s">
        <v>27</v>
      </c>
      <c r="G67" s="200"/>
      <c r="H67" s="45" t="s">
        <v>27</v>
      </c>
      <c r="I67" s="133" t="s">
        <v>27</v>
      </c>
    </row>
    <row r="68" spans="1:9" ht="14.25" customHeight="1">
      <c r="A68" s="134" t="s">
        <v>117</v>
      </c>
      <c r="B68" s="215">
        <v>72211</v>
      </c>
      <c r="C68" s="44">
        <v>30</v>
      </c>
      <c r="D68" s="45">
        <v>18769</v>
      </c>
      <c r="E68" s="45">
        <v>68</v>
      </c>
      <c r="F68" s="45">
        <v>34242</v>
      </c>
      <c r="G68" s="45">
        <v>932</v>
      </c>
      <c r="H68" s="45">
        <v>2194</v>
      </c>
      <c r="I68" s="133">
        <f>D68+F68+H68</f>
        <v>55205</v>
      </c>
    </row>
    <row r="69" spans="1:9" ht="14.25" customHeight="1">
      <c r="A69" s="132" t="s">
        <v>175</v>
      </c>
      <c r="B69" s="215"/>
      <c r="C69" s="44">
        <v>49</v>
      </c>
      <c r="D69" s="200" t="s">
        <v>27</v>
      </c>
      <c r="E69" s="200"/>
      <c r="F69" s="200" t="s">
        <v>27</v>
      </c>
      <c r="G69" s="200"/>
      <c r="H69" s="45" t="s">
        <v>27</v>
      </c>
      <c r="I69" s="133" t="s">
        <v>27</v>
      </c>
    </row>
    <row r="70" spans="1:9" ht="14.25" customHeight="1">
      <c r="A70" s="134" t="s">
        <v>118</v>
      </c>
      <c r="B70" s="215">
        <v>185861</v>
      </c>
      <c r="C70" s="44">
        <v>28</v>
      </c>
      <c r="D70" s="45">
        <v>26833</v>
      </c>
      <c r="E70" s="45">
        <v>124</v>
      </c>
      <c r="F70" s="45">
        <v>118999</v>
      </c>
      <c r="G70" s="45">
        <v>0</v>
      </c>
      <c r="H70" s="45">
        <v>0</v>
      </c>
      <c r="I70" s="133">
        <f>D70+F70+H70</f>
        <v>145832</v>
      </c>
    </row>
    <row r="71" spans="1:9" ht="14.25" customHeight="1">
      <c r="A71" s="132" t="s">
        <v>171</v>
      </c>
      <c r="B71" s="215"/>
      <c r="C71" s="44" t="s">
        <v>27</v>
      </c>
      <c r="D71" s="200" t="s">
        <v>27</v>
      </c>
      <c r="E71" s="200"/>
      <c r="F71" s="200" t="s">
        <v>27</v>
      </c>
      <c r="G71" s="200"/>
      <c r="H71" s="45" t="s">
        <v>27</v>
      </c>
      <c r="I71" s="133" t="s">
        <v>27</v>
      </c>
    </row>
    <row r="72" spans="1:9" ht="14.25" customHeight="1">
      <c r="A72" s="134" t="s">
        <v>121</v>
      </c>
      <c r="B72" s="215">
        <v>5226</v>
      </c>
      <c r="C72" s="44">
        <v>8</v>
      </c>
      <c r="D72" s="45">
        <v>196</v>
      </c>
      <c r="E72" s="45">
        <v>0</v>
      </c>
      <c r="F72" s="45">
        <v>2674</v>
      </c>
      <c r="G72" s="45">
        <v>0</v>
      </c>
      <c r="H72" s="45">
        <v>0</v>
      </c>
      <c r="I72" s="133">
        <f>D72+F72+H72</f>
        <v>2870</v>
      </c>
    </row>
    <row r="73" spans="1:9" ht="14.25" customHeight="1">
      <c r="A73" s="132" t="s">
        <v>181</v>
      </c>
      <c r="B73" s="215"/>
      <c r="C73" s="44" t="s">
        <v>27</v>
      </c>
      <c r="D73" s="200" t="s">
        <v>27</v>
      </c>
      <c r="E73" s="200"/>
      <c r="F73" s="200" t="s">
        <v>27</v>
      </c>
      <c r="G73" s="200"/>
      <c r="H73" s="45" t="s">
        <v>27</v>
      </c>
      <c r="I73" s="133" t="s">
        <v>27</v>
      </c>
    </row>
    <row r="74" spans="1:9" ht="14.25" customHeight="1">
      <c r="A74" s="134" t="s">
        <v>119</v>
      </c>
      <c r="B74" s="215">
        <v>197061</v>
      </c>
      <c r="C74" s="44">
        <v>17</v>
      </c>
      <c r="D74" s="45">
        <v>55668</v>
      </c>
      <c r="E74" s="45">
        <v>36</v>
      </c>
      <c r="F74" s="45">
        <v>98827</v>
      </c>
      <c r="G74" s="45">
        <v>0</v>
      </c>
      <c r="H74" s="45">
        <v>0</v>
      </c>
      <c r="I74" s="133">
        <f>D74+F74+H74</f>
        <v>154495</v>
      </c>
    </row>
    <row r="75" spans="1:9" ht="14.25" customHeight="1">
      <c r="A75" s="132" t="s">
        <v>176</v>
      </c>
      <c r="B75" s="215"/>
      <c r="C75" s="44" t="s">
        <v>27</v>
      </c>
      <c r="D75" s="200" t="s">
        <v>27</v>
      </c>
      <c r="E75" s="200"/>
      <c r="F75" s="200" t="s">
        <v>27</v>
      </c>
      <c r="G75" s="200"/>
      <c r="H75" s="45" t="s">
        <v>27</v>
      </c>
      <c r="I75" s="133" t="s">
        <v>27</v>
      </c>
    </row>
    <row r="76" spans="1:9" ht="14.25" customHeight="1">
      <c r="A76" s="134" t="s">
        <v>218</v>
      </c>
      <c r="B76" s="215">
        <v>68797</v>
      </c>
      <c r="C76" s="44">
        <v>10</v>
      </c>
      <c r="D76" s="45">
        <v>29</v>
      </c>
      <c r="E76" s="45">
        <v>0</v>
      </c>
      <c r="F76" s="45">
        <v>43157</v>
      </c>
      <c r="G76" s="45">
        <v>0</v>
      </c>
      <c r="H76" s="45">
        <v>0</v>
      </c>
      <c r="I76" s="133">
        <f>D76+F76+H76</f>
        <v>43186</v>
      </c>
    </row>
    <row r="77" spans="1:9" ht="14.25" customHeight="1">
      <c r="A77" s="132" t="s">
        <v>171</v>
      </c>
      <c r="B77" s="215"/>
      <c r="C77" s="44" t="s">
        <v>27</v>
      </c>
      <c r="D77" s="200" t="s">
        <v>27</v>
      </c>
      <c r="E77" s="200"/>
      <c r="F77" s="200" t="s">
        <v>27</v>
      </c>
      <c r="G77" s="200"/>
      <c r="H77" s="45" t="s">
        <v>27</v>
      </c>
      <c r="I77" s="133" t="s">
        <v>27</v>
      </c>
    </row>
    <row r="78" spans="1:9" ht="14.25" customHeight="1">
      <c r="A78" s="134" t="s">
        <v>202</v>
      </c>
      <c r="B78" s="215">
        <v>37678</v>
      </c>
      <c r="C78" s="44">
        <v>9</v>
      </c>
      <c r="D78" s="45">
        <v>70</v>
      </c>
      <c r="E78" s="45">
        <v>0</v>
      </c>
      <c r="F78" s="45">
        <v>25945</v>
      </c>
      <c r="G78" s="45">
        <v>0</v>
      </c>
      <c r="H78" s="45">
        <v>0</v>
      </c>
      <c r="I78" s="133">
        <f>D78+F78+H78</f>
        <v>26015</v>
      </c>
    </row>
    <row r="79" spans="1:9" ht="14.25" customHeight="1">
      <c r="A79" s="132" t="s">
        <v>171</v>
      </c>
      <c r="B79" s="215"/>
      <c r="C79" s="44" t="s">
        <v>27</v>
      </c>
      <c r="D79" s="200" t="s">
        <v>27</v>
      </c>
      <c r="E79" s="200"/>
      <c r="F79" s="200" t="s">
        <v>27</v>
      </c>
      <c r="G79" s="200"/>
      <c r="H79" s="45" t="s">
        <v>27</v>
      </c>
      <c r="I79" s="133" t="s">
        <v>27</v>
      </c>
    </row>
    <row r="80" spans="1:9" ht="14.25" customHeight="1">
      <c r="A80" s="134" t="s">
        <v>120</v>
      </c>
      <c r="B80" s="215">
        <v>185167</v>
      </c>
      <c r="C80" s="44">
        <v>26</v>
      </c>
      <c r="D80" s="45">
        <v>43908</v>
      </c>
      <c r="E80" s="45">
        <v>242</v>
      </c>
      <c r="F80" s="45">
        <v>98700</v>
      </c>
      <c r="G80" s="45">
        <v>1309</v>
      </c>
      <c r="H80" s="45">
        <v>0</v>
      </c>
      <c r="I80" s="133">
        <f>D80+F80+H80</f>
        <v>142608</v>
      </c>
    </row>
    <row r="81" spans="1:9" ht="14.25" customHeight="1" thickBot="1">
      <c r="A81" s="135" t="s">
        <v>171</v>
      </c>
      <c r="B81" s="239"/>
      <c r="C81" s="145">
        <v>42</v>
      </c>
      <c r="D81" s="210" t="s">
        <v>27</v>
      </c>
      <c r="E81" s="210"/>
      <c r="F81" s="210" t="s">
        <v>27</v>
      </c>
      <c r="G81" s="210"/>
      <c r="H81" s="127" t="s">
        <v>27</v>
      </c>
      <c r="I81" s="146" t="s">
        <v>27</v>
      </c>
    </row>
    <row r="82" spans="1:9" ht="14.25" customHeight="1">
      <c r="A82" s="119"/>
      <c r="B82" s="117"/>
      <c r="C82" s="118"/>
      <c r="D82" s="49"/>
      <c r="E82" s="49"/>
      <c r="F82" s="49"/>
      <c r="G82" s="49"/>
      <c r="H82" s="49"/>
      <c r="I82" s="117"/>
    </row>
    <row r="83" spans="1:9" ht="14.25" customHeight="1">
      <c r="A83" s="119"/>
      <c r="B83" s="117"/>
      <c r="C83" s="49"/>
      <c r="D83" s="49"/>
      <c r="E83" s="49"/>
      <c r="F83" s="49"/>
      <c r="G83" s="49"/>
      <c r="H83" s="26"/>
      <c r="I83" s="52"/>
    </row>
    <row r="84" spans="1:9" ht="18" customHeight="1">
      <c r="A84" s="247" t="s">
        <v>97</v>
      </c>
      <c r="B84" s="174"/>
      <c r="C84" s="174"/>
      <c r="D84" s="174"/>
      <c r="E84" s="174"/>
      <c r="F84" s="174"/>
      <c r="G84" s="174"/>
      <c r="H84" s="174"/>
      <c r="I84" s="174"/>
    </row>
    <row r="85" ht="14.25" customHeight="1" thickBot="1"/>
    <row r="86" spans="1:11" ht="36">
      <c r="A86" s="141" t="s">
        <v>19</v>
      </c>
      <c r="B86" s="235" t="s">
        <v>1</v>
      </c>
      <c r="C86" s="142" t="s">
        <v>252</v>
      </c>
      <c r="D86" s="137" t="s">
        <v>18</v>
      </c>
      <c r="E86" s="137" t="s">
        <v>253</v>
      </c>
      <c r="F86" s="137" t="s">
        <v>254</v>
      </c>
      <c r="G86" s="137" t="s">
        <v>255</v>
      </c>
      <c r="H86" s="54" t="s">
        <v>69</v>
      </c>
      <c r="I86" s="138" t="s">
        <v>9</v>
      </c>
      <c r="J86" s="53"/>
      <c r="K86" s="52"/>
    </row>
    <row r="87" spans="1:11" ht="14.25" customHeight="1" thickBot="1">
      <c r="A87" s="143" t="s">
        <v>8</v>
      </c>
      <c r="B87" s="236"/>
      <c r="C87" s="144" t="s">
        <v>256</v>
      </c>
      <c r="D87" s="236" t="s">
        <v>95</v>
      </c>
      <c r="E87" s="236"/>
      <c r="F87" s="236" t="s">
        <v>20</v>
      </c>
      <c r="G87" s="236"/>
      <c r="H87" s="139" t="s">
        <v>195</v>
      </c>
      <c r="I87" s="140" t="s">
        <v>96</v>
      </c>
      <c r="J87" s="115"/>
      <c r="K87" s="52"/>
    </row>
    <row r="88" spans="1:9" ht="14.25" customHeight="1">
      <c r="A88" s="128" t="s">
        <v>122</v>
      </c>
      <c r="B88" s="238">
        <v>55675</v>
      </c>
      <c r="C88" s="129">
        <v>28</v>
      </c>
      <c r="D88" s="130">
        <v>8887</v>
      </c>
      <c r="E88" s="130">
        <v>981</v>
      </c>
      <c r="F88" s="130">
        <v>29031</v>
      </c>
      <c r="G88" s="130">
        <v>2309</v>
      </c>
      <c r="H88" s="130">
        <v>0</v>
      </c>
      <c r="I88" s="131">
        <f>D88+F88+H88</f>
        <v>37918</v>
      </c>
    </row>
    <row r="89" spans="1:9" ht="14.25" customHeight="1">
      <c r="A89" s="132" t="s">
        <v>182</v>
      </c>
      <c r="B89" s="215"/>
      <c r="C89" s="44">
        <v>49</v>
      </c>
      <c r="D89" s="200" t="s">
        <v>27</v>
      </c>
      <c r="E89" s="200"/>
      <c r="F89" s="200" t="s">
        <v>27</v>
      </c>
      <c r="G89" s="200"/>
      <c r="H89" s="45" t="s">
        <v>27</v>
      </c>
      <c r="I89" s="133" t="s">
        <v>27</v>
      </c>
    </row>
    <row r="90" spans="1:9" ht="14.25" customHeight="1">
      <c r="A90" s="134" t="s">
        <v>123</v>
      </c>
      <c r="B90" s="215">
        <v>81501</v>
      </c>
      <c r="C90" s="44">
        <v>32</v>
      </c>
      <c r="D90" s="45">
        <v>18714</v>
      </c>
      <c r="E90" s="45">
        <v>631</v>
      </c>
      <c r="F90" s="45">
        <v>37803</v>
      </c>
      <c r="G90" s="45">
        <v>1793</v>
      </c>
      <c r="H90" s="45">
        <v>0</v>
      </c>
      <c r="I90" s="133">
        <f>D90+F90+H90</f>
        <v>56517</v>
      </c>
    </row>
    <row r="91" spans="1:9" ht="14.25" customHeight="1">
      <c r="A91" s="132" t="s">
        <v>176</v>
      </c>
      <c r="B91" s="215"/>
      <c r="C91" s="44">
        <v>49.5</v>
      </c>
      <c r="D91" s="200" t="s">
        <v>27</v>
      </c>
      <c r="E91" s="200"/>
      <c r="F91" s="200" t="s">
        <v>27</v>
      </c>
      <c r="G91" s="200"/>
      <c r="H91" s="45" t="s">
        <v>27</v>
      </c>
      <c r="I91" s="133" t="s">
        <v>27</v>
      </c>
    </row>
    <row r="92" spans="1:9" ht="14.25" customHeight="1">
      <c r="A92" s="134" t="s">
        <v>219</v>
      </c>
      <c r="B92" s="215" t="s">
        <v>27</v>
      </c>
      <c r="C92" s="44">
        <v>19.5</v>
      </c>
      <c r="D92" s="45">
        <v>2962</v>
      </c>
      <c r="E92" s="45">
        <v>38</v>
      </c>
      <c r="F92" s="45">
        <v>28879</v>
      </c>
      <c r="G92" s="45">
        <v>1315</v>
      </c>
      <c r="H92" s="45">
        <v>0</v>
      </c>
      <c r="I92" s="133">
        <f>D92+F92+H92</f>
        <v>31841</v>
      </c>
    </row>
    <row r="93" spans="1:9" ht="14.25" customHeight="1">
      <c r="A93" s="132" t="s">
        <v>189</v>
      </c>
      <c r="B93" s="215"/>
      <c r="C93" s="44">
        <v>21.5</v>
      </c>
      <c r="D93" s="200" t="s">
        <v>27</v>
      </c>
      <c r="E93" s="200"/>
      <c r="F93" s="200" t="s">
        <v>27</v>
      </c>
      <c r="G93" s="200"/>
      <c r="H93" s="45" t="s">
        <v>27</v>
      </c>
      <c r="I93" s="133" t="s">
        <v>27</v>
      </c>
    </row>
    <row r="94" spans="1:9" ht="14.25" customHeight="1">
      <c r="A94" s="134" t="s">
        <v>220</v>
      </c>
      <c r="B94" s="215">
        <v>43750</v>
      </c>
      <c r="C94" s="44">
        <v>29</v>
      </c>
      <c r="D94" s="45">
        <v>3384</v>
      </c>
      <c r="E94" s="45">
        <v>45</v>
      </c>
      <c r="F94" s="45">
        <v>24452</v>
      </c>
      <c r="G94" s="45">
        <v>701</v>
      </c>
      <c r="H94" s="45">
        <v>69</v>
      </c>
      <c r="I94" s="133">
        <f>D94+F94+H94</f>
        <v>27905</v>
      </c>
    </row>
    <row r="95" spans="1:9" ht="14.25" customHeight="1">
      <c r="A95" s="132" t="s">
        <v>184</v>
      </c>
      <c r="B95" s="215"/>
      <c r="C95" s="44">
        <v>53</v>
      </c>
      <c r="D95" s="200" t="s">
        <v>27</v>
      </c>
      <c r="E95" s="200"/>
      <c r="F95" s="200" t="s">
        <v>27</v>
      </c>
      <c r="G95" s="200"/>
      <c r="H95" s="45" t="s">
        <v>27</v>
      </c>
      <c r="I95" s="133" t="s">
        <v>27</v>
      </c>
    </row>
    <row r="96" spans="1:9" ht="14.25" customHeight="1">
      <c r="A96" s="134" t="s">
        <v>124</v>
      </c>
      <c r="B96" s="215">
        <v>127940</v>
      </c>
      <c r="C96" s="44">
        <v>26</v>
      </c>
      <c r="D96" s="45">
        <v>1453</v>
      </c>
      <c r="E96" s="45">
        <v>16</v>
      </c>
      <c r="F96" s="45">
        <v>93215</v>
      </c>
      <c r="G96" s="45">
        <v>9232</v>
      </c>
      <c r="H96" s="45">
        <v>0</v>
      </c>
      <c r="I96" s="133">
        <f>D96+F96+H96</f>
        <v>94668</v>
      </c>
    </row>
    <row r="97" spans="1:9" ht="14.25" customHeight="1">
      <c r="A97" s="132" t="s">
        <v>174</v>
      </c>
      <c r="B97" s="215"/>
      <c r="C97" s="44">
        <v>38</v>
      </c>
      <c r="D97" s="200" t="s">
        <v>27</v>
      </c>
      <c r="E97" s="200"/>
      <c r="F97" s="200" t="s">
        <v>27</v>
      </c>
      <c r="G97" s="200"/>
      <c r="H97" s="45" t="s">
        <v>27</v>
      </c>
      <c r="I97" s="133" t="s">
        <v>27</v>
      </c>
    </row>
    <row r="98" spans="1:9" ht="14.25" customHeight="1">
      <c r="A98" s="134" t="s">
        <v>125</v>
      </c>
      <c r="B98" s="215">
        <v>92430</v>
      </c>
      <c r="C98" s="44">
        <v>28</v>
      </c>
      <c r="D98" s="45">
        <v>716</v>
      </c>
      <c r="E98" s="45">
        <v>25</v>
      </c>
      <c r="F98" s="45">
        <v>65584</v>
      </c>
      <c r="G98" s="45">
        <v>7576</v>
      </c>
      <c r="H98" s="45">
        <v>0</v>
      </c>
      <c r="I98" s="133">
        <f>D98+F98+H98</f>
        <v>66300</v>
      </c>
    </row>
    <row r="99" spans="1:9" ht="14.25" customHeight="1">
      <c r="A99" s="132" t="s">
        <v>174</v>
      </c>
      <c r="B99" s="215"/>
      <c r="C99" s="44">
        <v>40</v>
      </c>
      <c r="D99" s="200" t="s">
        <v>27</v>
      </c>
      <c r="E99" s="200"/>
      <c r="F99" s="200" t="s">
        <v>27</v>
      </c>
      <c r="G99" s="200"/>
      <c r="H99" s="45" t="s">
        <v>27</v>
      </c>
      <c r="I99" s="133" t="s">
        <v>27</v>
      </c>
    </row>
    <row r="100" spans="1:9" ht="14.25" customHeight="1">
      <c r="A100" s="134" t="s">
        <v>247</v>
      </c>
      <c r="B100" s="215">
        <v>65500</v>
      </c>
      <c r="C100" s="44">
        <v>99</v>
      </c>
      <c r="D100" s="45">
        <v>21023</v>
      </c>
      <c r="E100" s="45">
        <v>1693</v>
      </c>
      <c r="F100" s="45">
        <v>26899</v>
      </c>
      <c r="G100" s="45">
        <v>3428</v>
      </c>
      <c r="H100" s="45">
        <v>0</v>
      </c>
      <c r="I100" s="133">
        <f>D100+F100+H100</f>
        <v>47922</v>
      </c>
    </row>
    <row r="101" spans="1:9" ht="14.25" customHeight="1">
      <c r="A101" s="132" t="s">
        <v>250</v>
      </c>
      <c r="B101" s="215"/>
      <c r="C101" s="44">
        <v>139</v>
      </c>
      <c r="D101" s="200" t="s">
        <v>27</v>
      </c>
      <c r="E101" s="200"/>
      <c r="F101" s="200" t="s">
        <v>27</v>
      </c>
      <c r="G101" s="200"/>
      <c r="H101" s="45" t="s">
        <v>27</v>
      </c>
      <c r="I101" s="133" t="s">
        <v>27</v>
      </c>
    </row>
    <row r="102" spans="1:9" ht="14.25" customHeight="1">
      <c r="A102" s="134" t="s">
        <v>221</v>
      </c>
      <c r="B102" s="215">
        <v>38778</v>
      </c>
      <c r="C102" s="44">
        <v>16</v>
      </c>
      <c r="D102" s="45">
        <v>237</v>
      </c>
      <c r="E102" s="45">
        <v>5</v>
      </c>
      <c r="F102" s="45">
        <v>27549</v>
      </c>
      <c r="G102" s="45">
        <v>551</v>
      </c>
      <c r="H102" s="45">
        <v>0</v>
      </c>
      <c r="I102" s="133">
        <f>D102+F102+H102</f>
        <v>27786</v>
      </c>
    </row>
    <row r="103" spans="1:9" ht="14.25" customHeight="1">
      <c r="A103" s="132" t="s">
        <v>174</v>
      </c>
      <c r="B103" s="215"/>
      <c r="C103" s="44">
        <v>25</v>
      </c>
      <c r="D103" s="200" t="s">
        <v>27</v>
      </c>
      <c r="E103" s="200"/>
      <c r="F103" s="200" t="s">
        <v>27</v>
      </c>
      <c r="G103" s="200"/>
      <c r="H103" s="45" t="s">
        <v>27</v>
      </c>
      <c r="I103" s="133" t="s">
        <v>27</v>
      </c>
    </row>
    <row r="104" spans="1:9" ht="14.25" customHeight="1">
      <c r="A104" s="151" t="s">
        <v>283</v>
      </c>
      <c r="B104" s="240">
        <v>36500</v>
      </c>
      <c r="C104" s="152">
        <v>39</v>
      </c>
      <c r="D104" s="153">
        <v>11068</v>
      </c>
      <c r="E104" s="153">
        <v>0</v>
      </c>
      <c r="F104" s="153">
        <v>14357</v>
      </c>
      <c r="G104" s="153">
        <v>0</v>
      </c>
      <c r="H104" s="153">
        <v>0</v>
      </c>
      <c r="I104" s="154">
        <f>D104+F104+H104</f>
        <v>25425</v>
      </c>
    </row>
    <row r="105" spans="1:9" ht="14.25" customHeight="1">
      <c r="A105" s="155" t="s">
        <v>250</v>
      </c>
      <c r="B105" s="240"/>
      <c r="C105" s="152" t="s">
        <v>27</v>
      </c>
      <c r="D105" s="249" t="s">
        <v>27</v>
      </c>
      <c r="E105" s="249"/>
      <c r="F105" s="249" t="s">
        <v>27</v>
      </c>
      <c r="G105" s="249"/>
      <c r="H105" s="153" t="s">
        <v>27</v>
      </c>
      <c r="I105" s="154" t="s">
        <v>27</v>
      </c>
    </row>
    <row r="106" spans="1:9" ht="14.25" customHeight="1">
      <c r="A106" s="134" t="s">
        <v>126</v>
      </c>
      <c r="B106" s="215" t="s">
        <v>27</v>
      </c>
      <c r="C106" s="44">
        <v>43</v>
      </c>
      <c r="D106" s="45">
        <v>1935</v>
      </c>
      <c r="E106" s="45">
        <v>0</v>
      </c>
      <c r="F106" s="45">
        <v>21842</v>
      </c>
      <c r="G106" s="45">
        <v>0</v>
      </c>
      <c r="H106" s="45">
        <v>0</v>
      </c>
      <c r="I106" s="133">
        <f>D106+F106+H106</f>
        <v>23777</v>
      </c>
    </row>
    <row r="107" spans="1:9" ht="14.25" customHeight="1">
      <c r="A107" s="132" t="s">
        <v>127</v>
      </c>
      <c r="B107" s="215"/>
      <c r="C107" s="44" t="s">
        <v>27</v>
      </c>
      <c r="D107" s="200" t="s">
        <v>27</v>
      </c>
      <c r="E107" s="200"/>
      <c r="F107" s="200" t="s">
        <v>27</v>
      </c>
      <c r="G107" s="200"/>
      <c r="H107" s="45" t="s">
        <v>27</v>
      </c>
      <c r="I107" s="133" t="s">
        <v>27</v>
      </c>
    </row>
    <row r="108" spans="1:9" ht="14.25" customHeight="1">
      <c r="A108" s="134" t="s">
        <v>222</v>
      </c>
      <c r="B108" s="215" t="s">
        <v>27</v>
      </c>
      <c r="C108" s="44">
        <v>19</v>
      </c>
      <c r="D108" s="45">
        <v>1058</v>
      </c>
      <c r="E108" s="45">
        <v>0</v>
      </c>
      <c r="F108" s="45">
        <v>26324</v>
      </c>
      <c r="G108" s="45">
        <v>0</v>
      </c>
      <c r="H108" s="45">
        <v>0</v>
      </c>
      <c r="I108" s="133">
        <f>D108+F108+H108</f>
        <v>27382</v>
      </c>
    </row>
    <row r="109" spans="1:9" ht="14.25" customHeight="1">
      <c r="A109" s="132" t="s">
        <v>189</v>
      </c>
      <c r="B109" s="215"/>
      <c r="C109" s="44" t="s">
        <v>27</v>
      </c>
      <c r="D109" s="200" t="s">
        <v>27</v>
      </c>
      <c r="E109" s="200"/>
      <c r="F109" s="200" t="s">
        <v>27</v>
      </c>
      <c r="G109" s="200"/>
      <c r="H109" s="45" t="s">
        <v>27</v>
      </c>
      <c r="I109" s="133" t="s">
        <v>27</v>
      </c>
    </row>
    <row r="110" spans="1:9" ht="14.25" customHeight="1">
      <c r="A110" s="134" t="s">
        <v>128</v>
      </c>
      <c r="B110" s="215">
        <v>82606</v>
      </c>
      <c r="C110" s="44">
        <v>16</v>
      </c>
      <c r="D110" s="45">
        <v>1199</v>
      </c>
      <c r="E110" s="45">
        <v>13</v>
      </c>
      <c r="F110" s="45">
        <v>58619</v>
      </c>
      <c r="G110" s="45">
        <v>1596</v>
      </c>
      <c r="H110" s="45">
        <v>0</v>
      </c>
      <c r="I110" s="133">
        <f>D110+F110+H110</f>
        <v>59818</v>
      </c>
    </row>
    <row r="111" spans="1:9" ht="14.25" customHeight="1">
      <c r="A111" s="132" t="s">
        <v>174</v>
      </c>
      <c r="B111" s="215"/>
      <c r="C111" s="44">
        <v>25</v>
      </c>
      <c r="D111" s="200" t="s">
        <v>27</v>
      </c>
      <c r="E111" s="200"/>
      <c r="F111" s="200" t="s">
        <v>27</v>
      </c>
      <c r="G111" s="200"/>
      <c r="H111" s="45" t="s">
        <v>27</v>
      </c>
      <c r="I111" s="133" t="s">
        <v>27</v>
      </c>
    </row>
    <row r="112" spans="1:9" ht="14.25" customHeight="1">
      <c r="A112" s="134" t="s">
        <v>129</v>
      </c>
      <c r="B112" s="215">
        <v>78200</v>
      </c>
      <c r="C112" s="44">
        <v>55</v>
      </c>
      <c r="D112" s="45">
        <v>12934</v>
      </c>
      <c r="E112" s="45">
        <v>0</v>
      </c>
      <c r="F112" s="45">
        <v>48055</v>
      </c>
      <c r="G112" s="45">
        <v>5560</v>
      </c>
      <c r="H112" s="45">
        <v>0</v>
      </c>
      <c r="I112" s="133">
        <f>D112+F112+H112</f>
        <v>60989</v>
      </c>
    </row>
    <row r="113" spans="1:9" ht="14.25" customHeight="1">
      <c r="A113" s="132" t="s">
        <v>183</v>
      </c>
      <c r="B113" s="215"/>
      <c r="C113" s="44">
        <v>89</v>
      </c>
      <c r="D113" s="200" t="s">
        <v>27</v>
      </c>
      <c r="E113" s="200"/>
      <c r="F113" s="200" t="s">
        <v>27</v>
      </c>
      <c r="G113" s="200"/>
      <c r="H113" s="45" t="s">
        <v>27</v>
      </c>
      <c r="I113" s="133" t="s">
        <v>27</v>
      </c>
    </row>
    <row r="114" spans="1:9" ht="14.25" customHeight="1">
      <c r="A114" s="134" t="s">
        <v>130</v>
      </c>
      <c r="B114" s="215">
        <v>45000</v>
      </c>
      <c r="C114" s="44">
        <v>49</v>
      </c>
      <c r="D114" s="45">
        <v>3925</v>
      </c>
      <c r="E114" s="45">
        <v>25</v>
      </c>
      <c r="F114" s="45">
        <v>22417</v>
      </c>
      <c r="G114" s="45">
        <v>713</v>
      </c>
      <c r="H114" s="45">
        <v>8</v>
      </c>
      <c r="I114" s="133">
        <f>D114+F114+H114</f>
        <v>26350</v>
      </c>
    </row>
    <row r="115" spans="1:9" ht="14.25" customHeight="1">
      <c r="A115" s="132" t="s">
        <v>184</v>
      </c>
      <c r="B115" s="215"/>
      <c r="C115" s="44">
        <v>79</v>
      </c>
      <c r="D115" s="200" t="s">
        <v>27</v>
      </c>
      <c r="E115" s="200"/>
      <c r="F115" s="200" t="s">
        <v>27</v>
      </c>
      <c r="G115" s="200"/>
      <c r="H115" s="45" t="s">
        <v>27</v>
      </c>
      <c r="I115" s="133" t="s">
        <v>27</v>
      </c>
    </row>
    <row r="116" spans="1:9" ht="14.25" customHeight="1">
      <c r="A116" s="134" t="s">
        <v>131</v>
      </c>
      <c r="B116" s="215">
        <v>43763</v>
      </c>
      <c r="C116" s="44">
        <v>36</v>
      </c>
      <c r="D116" s="45">
        <v>526</v>
      </c>
      <c r="E116" s="45">
        <v>0</v>
      </c>
      <c r="F116" s="45">
        <v>26399</v>
      </c>
      <c r="G116" s="45">
        <v>0</v>
      </c>
      <c r="H116" s="45">
        <v>1336</v>
      </c>
      <c r="I116" s="133">
        <f>D116+F116+H116</f>
        <v>28261</v>
      </c>
    </row>
    <row r="117" spans="1:9" ht="14.25" customHeight="1">
      <c r="A117" s="132" t="s">
        <v>171</v>
      </c>
      <c r="B117" s="215"/>
      <c r="C117" s="44" t="s">
        <v>27</v>
      </c>
      <c r="D117" s="200" t="s">
        <v>27</v>
      </c>
      <c r="E117" s="200"/>
      <c r="F117" s="200" t="s">
        <v>27</v>
      </c>
      <c r="G117" s="200"/>
      <c r="H117" s="45" t="s">
        <v>27</v>
      </c>
      <c r="I117" s="133" t="s">
        <v>27</v>
      </c>
    </row>
    <row r="118" spans="1:9" ht="14.25" customHeight="1">
      <c r="A118" s="134" t="s">
        <v>190</v>
      </c>
      <c r="B118" s="215">
        <v>65300</v>
      </c>
      <c r="C118" s="44">
        <v>20</v>
      </c>
      <c r="D118" s="45">
        <v>703</v>
      </c>
      <c r="E118" s="45">
        <v>0</v>
      </c>
      <c r="F118" s="45">
        <v>41748</v>
      </c>
      <c r="G118" s="45">
        <v>0</v>
      </c>
      <c r="H118" s="45">
        <v>0</v>
      </c>
      <c r="I118" s="133">
        <f>D118+F118+H118</f>
        <v>42451</v>
      </c>
    </row>
    <row r="119" spans="1:9" ht="14.25" customHeight="1">
      <c r="A119" s="132" t="s">
        <v>171</v>
      </c>
      <c r="B119" s="215"/>
      <c r="C119" s="44" t="s">
        <v>27</v>
      </c>
      <c r="D119" s="200" t="s">
        <v>27</v>
      </c>
      <c r="E119" s="200"/>
      <c r="F119" s="200" t="s">
        <v>27</v>
      </c>
      <c r="G119" s="200"/>
      <c r="H119" s="45" t="s">
        <v>27</v>
      </c>
      <c r="I119" s="133" t="s">
        <v>27</v>
      </c>
    </row>
    <row r="120" spans="1:9" ht="14.25" customHeight="1">
      <c r="A120" s="134" t="s">
        <v>132</v>
      </c>
      <c r="B120" s="215">
        <f>B116+B118</f>
        <v>109063</v>
      </c>
      <c r="C120" s="44" t="s">
        <v>27</v>
      </c>
      <c r="D120" s="45">
        <f aca="true" t="shared" si="0" ref="D120:I120">D116+D118</f>
        <v>1229</v>
      </c>
      <c r="E120" s="45">
        <f t="shared" si="0"/>
        <v>0</v>
      </c>
      <c r="F120" s="45">
        <f t="shared" si="0"/>
        <v>68147</v>
      </c>
      <c r="G120" s="45">
        <f t="shared" si="0"/>
        <v>0</v>
      </c>
      <c r="H120" s="45">
        <f t="shared" si="0"/>
        <v>1336</v>
      </c>
      <c r="I120" s="133">
        <f t="shared" si="0"/>
        <v>70712</v>
      </c>
    </row>
    <row r="121" spans="1:9" ht="14.25" customHeight="1">
      <c r="A121" s="132" t="s">
        <v>171</v>
      </c>
      <c r="B121" s="215"/>
      <c r="C121" s="44" t="s">
        <v>27</v>
      </c>
      <c r="D121" s="200" t="s">
        <v>27</v>
      </c>
      <c r="E121" s="200"/>
      <c r="F121" s="200" t="s">
        <v>27</v>
      </c>
      <c r="G121" s="200"/>
      <c r="H121" s="45" t="s">
        <v>27</v>
      </c>
      <c r="I121" s="133" t="s">
        <v>27</v>
      </c>
    </row>
    <row r="122" spans="1:9" ht="14.25" customHeight="1">
      <c r="A122" s="134" t="s">
        <v>148</v>
      </c>
      <c r="B122" s="215" t="s">
        <v>27</v>
      </c>
      <c r="C122" s="44">
        <v>89</v>
      </c>
      <c r="D122" s="45">
        <v>5554</v>
      </c>
      <c r="E122" s="45">
        <v>0</v>
      </c>
      <c r="F122" s="45">
        <v>20048</v>
      </c>
      <c r="G122" s="45">
        <v>0</v>
      </c>
      <c r="H122" s="45">
        <v>335</v>
      </c>
      <c r="I122" s="133">
        <f>D122+F122+H122</f>
        <v>25937</v>
      </c>
    </row>
    <row r="123" spans="1:9" ht="14.25" customHeight="1">
      <c r="A123" s="132" t="s">
        <v>127</v>
      </c>
      <c r="B123" s="215"/>
      <c r="C123" s="44">
        <v>119</v>
      </c>
      <c r="D123" s="200" t="s">
        <v>27</v>
      </c>
      <c r="E123" s="200"/>
      <c r="F123" s="200" t="s">
        <v>27</v>
      </c>
      <c r="G123" s="200"/>
      <c r="H123" s="45" t="s">
        <v>27</v>
      </c>
      <c r="I123" s="133" t="s">
        <v>27</v>
      </c>
    </row>
    <row r="124" spans="1:9" ht="14.25" customHeight="1">
      <c r="A124" s="134" t="s">
        <v>133</v>
      </c>
      <c r="B124" s="215">
        <v>111795</v>
      </c>
      <c r="C124" s="44">
        <v>28</v>
      </c>
      <c r="D124" s="45">
        <v>1509</v>
      </c>
      <c r="E124" s="45">
        <v>8</v>
      </c>
      <c r="F124" s="45">
        <v>88137</v>
      </c>
      <c r="G124" s="45">
        <v>2724</v>
      </c>
      <c r="H124" s="45">
        <v>0</v>
      </c>
      <c r="I124" s="133">
        <f>D124+F124+H124</f>
        <v>89646</v>
      </c>
    </row>
    <row r="125" spans="1:9" ht="14.25" customHeight="1" thickBot="1">
      <c r="A125" s="135" t="s">
        <v>174</v>
      </c>
      <c r="B125" s="239"/>
      <c r="C125" s="145">
        <v>42</v>
      </c>
      <c r="D125" s="210" t="s">
        <v>27</v>
      </c>
      <c r="E125" s="210"/>
      <c r="F125" s="210" t="s">
        <v>27</v>
      </c>
      <c r="G125" s="210"/>
      <c r="H125" s="127" t="s">
        <v>27</v>
      </c>
      <c r="I125" s="146" t="s">
        <v>27</v>
      </c>
    </row>
    <row r="126" ht="14.25" customHeight="1"/>
    <row r="127" ht="14.25" customHeight="1"/>
    <row r="128" spans="1:9" ht="15.75" customHeight="1">
      <c r="A128" s="247" t="s">
        <v>98</v>
      </c>
      <c r="B128" s="174"/>
      <c r="C128" s="174"/>
      <c r="D128" s="174"/>
      <c r="E128" s="174"/>
      <c r="F128" s="174"/>
      <c r="G128" s="174"/>
      <c r="H128" s="174"/>
      <c r="I128" s="174"/>
    </row>
    <row r="129" ht="14.25" customHeight="1" thickBot="1"/>
    <row r="130" spans="1:11" ht="36">
      <c r="A130" s="141" t="s">
        <v>19</v>
      </c>
      <c r="B130" s="235" t="s">
        <v>1</v>
      </c>
      <c r="C130" s="142" t="s">
        <v>252</v>
      </c>
      <c r="D130" s="137" t="s">
        <v>18</v>
      </c>
      <c r="E130" s="137" t="s">
        <v>253</v>
      </c>
      <c r="F130" s="137" t="s">
        <v>254</v>
      </c>
      <c r="G130" s="137" t="s">
        <v>255</v>
      </c>
      <c r="H130" s="54" t="s">
        <v>69</v>
      </c>
      <c r="I130" s="138" t="s">
        <v>9</v>
      </c>
      <c r="J130" s="53"/>
      <c r="K130" s="52"/>
    </row>
    <row r="131" spans="1:11" ht="14.25" customHeight="1" thickBot="1">
      <c r="A131" s="143" t="s">
        <v>8</v>
      </c>
      <c r="B131" s="236"/>
      <c r="C131" s="144" t="s">
        <v>256</v>
      </c>
      <c r="D131" s="236" t="s">
        <v>95</v>
      </c>
      <c r="E131" s="236"/>
      <c r="F131" s="236" t="s">
        <v>20</v>
      </c>
      <c r="G131" s="236"/>
      <c r="H131" s="139" t="s">
        <v>195</v>
      </c>
      <c r="I131" s="140" t="s">
        <v>96</v>
      </c>
      <c r="J131" s="115"/>
      <c r="K131" s="52"/>
    </row>
    <row r="132" spans="1:9" ht="14.25" customHeight="1">
      <c r="A132" s="128" t="s">
        <v>263</v>
      </c>
      <c r="B132" s="238">
        <v>82292</v>
      </c>
      <c r="C132" s="129">
        <v>45</v>
      </c>
      <c r="D132" s="130">
        <v>23690</v>
      </c>
      <c r="E132" s="130">
        <v>0</v>
      </c>
      <c r="F132" s="130">
        <v>36066</v>
      </c>
      <c r="G132" s="130">
        <v>1092</v>
      </c>
      <c r="H132" s="130">
        <v>0</v>
      </c>
      <c r="I132" s="131">
        <f>D132+F132+H132</f>
        <v>59756</v>
      </c>
    </row>
    <row r="133" spans="1:9" ht="14.25" customHeight="1">
      <c r="A133" s="132" t="s">
        <v>201</v>
      </c>
      <c r="B133" s="215"/>
      <c r="C133" s="44">
        <v>68</v>
      </c>
      <c r="D133" s="200" t="s">
        <v>27</v>
      </c>
      <c r="E133" s="200"/>
      <c r="F133" s="200" t="s">
        <v>27</v>
      </c>
      <c r="G133" s="200"/>
      <c r="H133" s="45" t="s">
        <v>27</v>
      </c>
      <c r="I133" s="133" t="s">
        <v>27</v>
      </c>
    </row>
    <row r="134" spans="1:9" ht="14.25" customHeight="1">
      <c r="A134" s="134" t="s">
        <v>246</v>
      </c>
      <c r="B134" s="215" t="s">
        <v>27</v>
      </c>
      <c r="C134" s="44">
        <v>59</v>
      </c>
      <c r="D134" s="45">
        <v>1936</v>
      </c>
      <c r="E134" s="45">
        <v>95</v>
      </c>
      <c r="F134" s="45">
        <v>5148</v>
      </c>
      <c r="G134" s="45">
        <v>905</v>
      </c>
      <c r="H134" s="45">
        <v>0</v>
      </c>
      <c r="I134" s="133">
        <f>D134+F134+H134</f>
        <v>7084</v>
      </c>
    </row>
    <row r="135" spans="1:9" ht="14.25" customHeight="1">
      <c r="A135" s="132" t="s">
        <v>189</v>
      </c>
      <c r="B135" s="215"/>
      <c r="C135" s="44">
        <v>75</v>
      </c>
      <c r="D135" s="200" t="s">
        <v>27</v>
      </c>
      <c r="E135" s="200"/>
      <c r="F135" s="200" t="s">
        <v>27</v>
      </c>
      <c r="G135" s="200"/>
      <c r="H135" s="45" t="s">
        <v>27</v>
      </c>
      <c r="I135" s="133" t="s">
        <v>27</v>
      </c>
    </row>
    <row r="136" spans="1:9" ht="14.25" customHeight="1">
      <c r="A136" s="134" t="s">
        <v>199</v>
      </c>
      <c r="B136" s="215">
        <v>58500</v>
      </c>
      <c r="C136" s="44">
        <v>39</v>
      </c>
      <c r="D136" s="45">
        <v>7833</v>
      </c>
      <c r="E136" s="45">
        <v>218</v>
      </c>
      <c r="F136" s="45">
        <v>32675</v>
      </c>
      <c r="G136" s="45">
        <v>1674</v>
      </c>
      <c r="H136" s="45">
        <v>0</v>
      </c>
      <c r="I136" s="133">
        <f>D136+F136+H136</f>
        <v>40508</v>
      </c>
    </row>
    <row r="137" spans="1:9" ht="14.25" customHeight="1">
      <c r="A137" s="132" t="s">
        <v>151</v>
      </c>
      <c r="B137" s="215"/>
      <c r="C137" s="44">
        <v>59</v>
      </c>
      <c r="D137" s="200" t="s">
        <v>27</v>
      </c>
      <c r="E137" s="200"/>
      <c r="F137" s="200" t="s">
        <v>27</v>
      </c>
      <c r="G137" s="200"/>
      <c r="H137" s="45" t="s">
        <v>27</v>
      </c>
      <c r="I137" s="133" t="s">
        <v>27</v>
      </c>
    </row>
    <row r="138" spans="1:9" ht="14.25" customHeight="1">
      <c r="A138" s="151" t="s">
        <v>277</v>
      </c>
      <c r="B138" s="240">
        <v>27000</v>
      </c>
      <c r="C138" s="152">
        <v>39</v>
      </c>
      <c r="D138" s="153">
        <v>6005</v>
      </c>
      <c r="E138" s="153">
        <v>147</v>
      </c>
      <c r="F138" s="153">
        <v>11418</v>
      </c>
      <c r="G138" s="153">
        <v>639</v>
      </c>
      <c r="H138" s="153">
        <v>0</v>
      </c>
      <c r="I138" s="154">
        <f>D138+F138+H138</f>
        <v>17423</v>
      </c>
    </row>
    <row r="139" spans="1:9" ht="14.25" customHeight="1">
      <c r="A139" s="155" t="s">
        <v>273</v>
      </c>
      <c r="B139" s="240"/>
      <c r="C139" s="152">
        <v>61</v>
      </c>
      <c r="D139" s="249" t="s">
        <v>27</v>
      </c>
      <c r="E139" s="249"/>
      <c r="F139" s="249" t="s">
        <v>27</v>
      </c>
      <c r="G139" s="249"/>
      <c r="H139" s="153" t="s">
        <v>27</v>
      </c>
      <c r="I139" s="154" t="s">
        <v>27</v>
      </c>
    </row>
    <row r="140" spans="1:9" ht="14.25" customHeight="1">
      <c r="A140" s="134" t="s">
        <v>280</v>
      </c>
      <c r="B140" s="215">
        <v>32000</v>
      </c>
      <c r="C140" s="44">
        <v>65</v>
      </c>
      <c r="D140" s="45">
        <v>13076</v>
      </c>
      <c r="E140" s="45">
        <v>0</v>
      </c>
      <c r="F140" s="45">
        <v>8705</v>
      </c>
      <c r="G140" s="45">
        <v>0</v>
      </c>
      <c r="H140" s="45">
        <v>10</v>
      </c>
      <c r="I140" s="133">
        <f>D140+F140+H140</f>
        <v>21791</v>
      </c>
    </row>
    <row r="141" spans="1:9" ht="14.25" customHeight="1">
      <c r="A141" s="132" t="s">
        <v>261</v>
      </c>
      <c r="B141" s="215"/>
      <c r="C141" s="44" t="s">
        <v>27</v>
      </c>
      <c r="D141" s="200" t="s">
        <v>27</v>
      </c>
      <c r="E141" s="200"/>
      <c r="F141" s="200" t="s">
        <v>27</v>
      </c>
      <c r="G141" s="200"/>
      <c r="H141" s="45" t="s">
        <v>27</v>
      </c>
      <c r="I141" s="133" t="s">
        <v>27</v>
      </c>
    </row>
    <row r="142" spans="1:9" ht="14.25" customHeight="1">
      <c r="A142" s="134" t="s">
        <v>248</v>
      </c>
      <c r="B142" s="215">
        <v>58693</v>
      </c>
      <c r="C142" s="44">
        <v>59</v>
      </c>
      <c r="D142" s="45">
        <v>990</v>
      </c>
      <c r="E142" s="45">
        <v>67</v>
      </c>
      <c r="F142" s="45">
        <v>35471</v>
      </c>
      <c r="G142" s="45">
        <v>2462</v>
      </c>
      <c r="H142" s="45">
        <v>0</v>
      </c>
      <c r="I142" s="133">
        <f>D142+F142+H142</f>
        <v>36461</v>
      </c>
    </row>
    <row r="143" spans="1:9" ht="14.25" customHeight="1">
      <c r="A143" s="132" t="s">
        <v>257</v>
      </c>
      <c r="B143" s="215"/>
      <c r="C143" s="44">
        <v>109</v>
      </c>
      <c r="D143" s="200" t="s">
        <v>27</v>
      </c>
      <c r="E143" s="200"/>
      <c r="F143" s="200" t="s">
        <v>27</v>
      </c>
      <c r="G143" s="200"/>
      <c r="H143" s="45" t="s">
        <v>27</v>
      </c>
      <c r="I143" s="133" t="s">
        <v>27</v>
      </c>
    </row>
    <row r="144" spans="1:9" ht="14.25" customHeight="1">
      <c r="A144" s="134" t="s">
        <v>134</v>
      </c>
      <c r="B144" s="215" t="s">
        <v>27</v>
      </c>
      <c r="C144" s="44">
        <v>54</v>
      </c>
      <c r="D144" s="45">
        <v>1624</v>
      </c>
      <c r="E144" s="45">
        <v>0</v>
      </c>
      <c r="F144" s="45">
        <v>15867</v>
      </c>
      <c r="G144" s="45">
        <v>0</v>
      </c>
      <c r="H144" s="45">
        <v>170</v>
      </c>
      <c r="I144" s="133">
        <f>D144+F144+H144</f>
        <v>17661</v>
      </c>
    </row>
    <row r="145" spans="1:9" ht="14.25" customHeight="1">
      <c r="A145" s="132" t="s">
        <v>127</v>
      </c>
      <c r="B145" s="215"/>
      <c r="C145" s="44">
        <v>65</v>
      </c>
      <c r="D145" s="200" t="s">
        <v>27</v>
      </c>
      <c r="E145" s="200"/>
      <c r="F145" s="200" t="s">
        <v>27</v>
      </c>
      <c r="G145" s="200"/>
      <c r="H145" s="45" t="s">
        <v>27</v>
      </c>
      <c r="I145" s="133" t="s">
        <v>27</v>
      </c>
    </row>
    <row r="146" spans="1:9" ht="14.25" customHeight="1">
      <c r="A146" s="134" t="s">
        <v>223</v>
      </c>
      <c r="B146" s="215" t="s">
        <v>27</v>
      </c>
      <c r="C146" s="44">
        <v>39</v>
      </c>
      <c r="D146" s="45">
        <v>8620</v>
      </c>
      <c r="E146" s="45">
        <v>22</v>
      </c>
      <c r="F146" s="45">
        <v>25067</v>
      </c>
      <c r="G146" s="45">
        <v>865</v>
      </c>
      <c r="H146" s="45">
        <v>0</v>
      </c>
      <c r="I146" s="133">
        <f>D146+F146+H146</f>
        <v>33687</v>
      </c>
    </row>
    <row r="147" spans="1:9" ht="14.25" customHeight="1">
      <c r="A147" s="132" t="s">
        <v>189</v>
      </c>
      <c r="B147" s="215"/>
      <c r="C147" s="44">
        <v>59.9</v>
      </c>
      <c r="D147" s="200" t="s">
        <v>27</v>
      </c>
      <c r="E147" s="200"/>
      <c r="F147" s="200" t="s">
        <v>27</v>
      </c>
      <c r="G147" s="200"/>
      <c r="H147" s="45" t="s">
        <v>27</v>
      </c>
      <c r="I147" s="133" t="s">
        <v>27</v>
      </c>
    </row>
    <row r="148" spans="1:9" ht="14.25" customHeight="1">
      <c r="A148" s="134" t="s">
        <v>194</v>
      </c>
      <c r="B148" s="241" t="s">
        <v>279</v>
      </c>
      <c r="C148" s="242"/>
      <c r="D148" s="242"/>
      <c r="E148" s="242"/>
      <c r="F148" s="242"/>
      <c r="G148" s="242"/>
      <c r="H148" s="242"/>
      <c r="I148" s="243"/>
    </row>
    <row r="149" spans="1:9" ht="14.25" customHeight="1">
      <c r="A149" s="132" t="s">
        <v>206</v>
      </c>
      <c r="B149" s="244"/>
      <c r="C149" s="245"/>
      <c r="D149" s="245"/>
      <c r="E149" s="245"/>
      <c r="F149" s="245"/>
      <c r="G149" s="245"/>
      <c r="H149" s="245"/>
      <c r="I149" s="246"/>
    </row>
    <row r="150" spans="1:9" ht="14.25" customHeight="1">
      <c r="A150" s="134" t="s">
        <v>224</v>
      </c>
      <c r="B150" s="215" t="s">
        <v>27</v>
      </c>
      <c r="C150" s="44">
        <v>99</v>
      </c>
      <c r="D150" s="45">
        <v>2418</v>
      </c>
      <c r="E150" s="45">
        <v>480</v>
      </c>
      <c r="F150" s="45">
        <v>25072</v>
      </c>
      <c r="G150" s="45">
        <v>9068</v>
      </c>
      <c r="H150" s="45">
        <v>0</v>
      </c>
      <c r="I150" s="133">
        <f>D150+F150+H150</f>
        <v>27490</v>
      </c>
    </row>
    <row r="151" spans="1:9" ht="14.25" customHeight="1">
      <c r="A151" s="132" t="s">
        <v>189</v>
      </c>
      <c r="B151" s="215"/>
      <c r="C151" s="44">
        <v>125</v>
      </c>
      <c r="D151" s="200" t="s">
        <v>27</v>
      </c>
      <c r="E151" s="200"/>
      <c r="F151" s="200" t="s">
        <v>27</v>
      </c>
      <c r="G151" s="200"/>
      <c r="H151" s="45" t="s">
        <v>27</v>
      </c>
      <c r="I151" s="133" t="s">
        <v>27</v>
      </c>
    </row>
    <row r="152" spans="1:9" ht="14.25" customHeight="1">
      <c r="A152" s="134" t="s">
        <v>225</v>
      </c>
      <c r="B152" s="215" t="s">
        <v>27</v>
      </c>
      <c r="C152" s="44">
        <v>29</v>
      </c>
      <c r="D152" s="45">
        <v>598</v>
      </c>
      <c r="E152" s="45">
        <v>22</v>
      </c>
      <c r="F152" s="45">
        <v>11769</v>
      </c>
      <c r="G152" s="45">
        <v>1276</v>
      </c>
      <c r="H152" s="45">
        <v>0</v>
      </c>
      <c r="I152" s="133">
        <f>D152+F152+H152</f>
        <v>12367</v>
      </c>
    </row>
    <row r="153" spans="1:9" ht="14.25" customHeight="1">
      <c r="A153" s="132" t="s">
        <v>189</v>
      </c>
      <c r="B153" s="215"/>
      <c r="C153" s="44">
        <v>35</v>
      </c>
      <c r="D153" s="200" t="s">
        <v>27</v>
      </c>
      <c r="E153" s="200"/>
      <c r="F153" s="200" t="s">
        <v>27</v>
      </c>
      <c r="G153" s="200"/>
      <c r="H153" s="45" t="s">
        <v>27</v>
      </c>
      <c r="I153" s="133" t="s">
        <v>27</v>
      </c>
    </row>
    <row r="154" spans="1:9" ht="14.25" customHeight="1">
      <c r="A154" s="134" t="s">
        <v>226</v>
      </c>
      <c r="B154" s="215" t="s">
        <v>27</v>
      </c>
      <c r="C154" s="44">
        <v>39</v>
      </c>
      <c r="D154" s="45">
        <v>4456</v>
      </c>
      <c r="E154" s="45">
        <v>0</v>
      </c>
      <c r="F154" s="45">
        <v>1916</v>
      </c>
      <c r="G154" s="45">
        <v>0</v>
      </c>
      <c r="H154" s="45">
        <v>0</v>
      </c>
      <c r="I154" s="133">
        <f>D154+F154+H154</f>
        <v>6372</v>
      </c>
    </row>
    <row r="155" spans="1:9" ht="14.25" customHeight="1">
      <c r="A155" s="132" t="s">
        <v>170</v>
      </c>
      <c r="B155" s="215"/>
      <c r="C155" s="44" t="s">
        <v>27</v>
      </c>
      <c r="D155" s="200" t="s">
        <v>27</v>
      </c>
      <c r="E155" s="200"/>
      <c r="F155" s="200" t="s">
        <v>27</v>
      </c>
      <c r="G155" s="200"/>
      <c r="H155" s="45" t="s">
        <v>27</v>
      </c>
      <c r="I155" s="133" t="s">
        <v>27</v>
      </c>
    </row>
    <row r="156" spans="1:9" ht="14.25" customHeight="1">
      <c r="A156" s="151" t="s">
        <v>284</v>
      </c>
      <c r="B156" s="240">
        <v>24000</v>
      </c>
      <c r="C156" s="152">
        <v>159</v>
      </c>
      <c r="D156" s="153">
        <v>207</v>
      </c>
      <c r="E156" s="153">
        <v>20</v>
      </c>
      <c r="F156" s="153">
        <v>10149</v>
      </c>
      <c r="G156" s="153">
        <v>403</v>
      </c>
      <c r="H156" s="153">
        <v>500</v>
      </c>
      <c r="I156" s="154">
        <f>D156+F156+H156</f>
        <v>10856</v>
      </c>
    </row>
    <row r="157" spans="1:9" ht="14.25" customHeight="1">
      <c r="A157" s="155" t="s">
        <v>250</v>
      </c>
      <c r="B157" s="240"/>
      <c r="C157" s="152">
        <v>199</v>
      </c>
      <c r="D157" s="249" t="s">
        <v>27</v>
      </c>
      <c r="E157" s="249"/>
      <c r="F157" s="249" t="s">
        <v>27</v>
      </c>
      <c r="G157" s="249"/>
      <c r="H157" s="153" t="s">
        <v>27</v>
      </c>
      <c r="I157" s="154" t="s">
        <v>27</v>
      </c>
    </row>
    <row r="158" spans="1:9" ht="14.25" customHeight="1">
      <c r="A158" s="134" t="s">
        <v>227</v>
      </c>
      <c r="B158" s="215">
        <v>72508</v>
      </c>
      <c r="C158" s="44">
        <v>39</v>
      </c>
      <c r="D158" s="45">
        <v>3102</v>
      </c>
      <c r="E158" s="45">
        <v>95</v>
      </c>
      <c r="F158" s="45">
        <v>57566</v>
      </c>
      <c r="G158" s="45">
        <v>5356</v>
      </c>
      <c r="H158" s="45">
        <v>0</v>
      </c>
      <c r="I158" s="133">
        <f>D158+F158+H158</f>
        <v>60668</v>
      </c>
    </row>
    <row r="159" spans="1:9" ht="14.25" customHeight="1">
      <c r="A159" s="132" t="s">
        <v>228</v>
      </c>
      <c r="B159" s="215"/>
      <c r="C159" s="44">
        <v>49</v>
      </c>
      <c r="D159" s="200" t="s">
        <v>27</v>
      </c>
      <c r="E159" s="200"/>
      <c r="F159" s="200" t="s">
        <v>27</v>
      </c>
      <c r="G159" s="200"/>
      <c r="H159" s="45" t="s">
        <v>27</v>
      </c>
      <c r="I159" s="133" t="s">
        <v>27</v>
      </c>
    </row>
    <row r="160" spans="1:9" ht="14.25" customHeight="1">
      <c r="A160" s="134" t="s">
        <v>229</v>
      </c>
      <c r="B160" s="215">
        <v>31200</v>
      </c>
      <c r="C160" s="44">
        <v>69</v>
      </c>
      <c r="D160" s="45">
        <v>5567</v>
      </c>
      <c r="E160" s="45">
        <v>91</v>
      </c>
      <c r="F160" s="45">
        <v>11385</v>
      </c>
      <c r="G160" s="45">
        <v>873</v>
      </c>
      <c r="H160" s="45">
        <v>50</v>
      </c>
      <c r="I160" s="133">
        <f>D160+F160+H160</f>
        <v>17002</v>
      </c>
    </row>
    <row r="161" spans="1:9" ht="14.25" customHeight="1">
      <c r="A161" s="132" t="s">
        <v>230</v>
      </c>
      <c r="B161" s="215"/>
      <c r="C161" s="44" t="s">
        <v>27</v>
      </c>
      <c r="D161" s="200" t="s">
        <v>27</v>
      </c>
      <c r="E161" s="200"/>
      <c r="F161" s="200" t="s">
        <v>27</v>
      </c>
      <c r="G161" s="200"/>
      <c r="H161" s="45" t="s">
        <v>27</v>
      </c>
      <c r="I161" s="133" t="s">
        <v>27</v>
      </c>
    </row>
    <row r="162" spans="1:9" ht="14.25" customHeight="1">
      <c r="A162" s="134" t="s">
        <v>231</v>
      </c>
      <c r="B162" s="215">
        <v>16000</v>
      </c>
      <c r="C162" s="44">
        <v>295</v>
      </c>
      <c r="D162" s="45">
        <v>1773</v>
      </c>
      <c r="E162" s="45">
        <v>8</v>
      </c>
      <c r="F162" s="153">
        <v>6742</v>
      </c>
      <c r="G162" s="45">
        <v>0</v>
      </c>
      <c r="H162" s="153">
        <v>67</v>
      </c>
      <c r="I162" s="154">
        <f>D162+F162+H162</f>
        <v>8582</v>
      </c>
    </row>
    <row r="163" spans="1:9" ht="14.25" customHeight="1">
      <c r="A163" s="132" t="s">
        <v>145</v>
      </c>
      <c r="B163" s="215"/>
      <c r="C163" s="44" t="s">
        <v>27</v>
      </c>
      <c r="D163" s="200" t="s">
        <v>27</v>
      </c>
      <c r="E163" s="200"/>
      <c r="F163" s="200" t="s">
        <v>27</v>
      </c>
      <c r="G163" s="200"/>
      <c r="H163" s="45" t="s">
        <v>27</v>
      </c>
      <c r="I163" s="133" t="s">
        <v>27</v>
      </c>
    </row>
    <row r="164" spans="1:9" ht="14.25" customHeight="1">
      <c r="A164" s="134" t="s">
        <v>150</v>
      </c>
      <c r="B164" s="240">
        <v>67800</v>
      </c>
      <c r="C164" s="44">
        <v>99</v>
      </c>
      <c r="D164" s="45">
        <v>6494</v>
      </c>
      <c r="E164" s="45">
        <v>352</v>
      </c>
      <c r="F164" s="45">
        <v>29519</v>
      </c>
      <c r="G164" s="45">
        <v>8950</v>
      </c>
      <c r="H164" s="45">
        <v>2930</v>
      </c>
      <c r="I164" s="133">
        <f>D164+F164+H164</f>
        <v>38943</v>
      </c>
    </row>
    <row r="165" spans="1:9" ht="14.25" customHeight="1">
      <c r="A165" s="132" t="s">
        <v>151</v>
      </c>
      <c r="B165" s="240"/>
      <c r="C165" s="44">
        <v>136</v>
      </c>
      <c r="D165" s="200" t="s">
        <v>27</v>
      </c>
      <c r="E165" s="200"/>
      <c r="F165" s="200" t="s">
        <v>27</v>
      </c>
      <c r="G165" s="200"/>
      <c r="H165" s="45" t="s">
        <v>27</v>
      </c>
      <c r="I165" s="133" t="s">
        <v>27</v>
      </c>
    </row>
    <row r="166" spans="1:9" ht="14.25" customHeight="1">
      <c r="A166" s="134" t="s">
        <v>192</v>
      </c>
      <c r="B166" s="215">
        <v>23470</v>
      </c>
      <c r="C166" s="44">
        <v>89</v>
      </c>
      <c r="D166" s="45">
        <v>4280</v>
      </c>
      <c r="E166" s="45">
        <v>347</v>
      </c>
      <c r="F166" s="45">
        <v>4939</v>
      </c>
      <c r="G166" s="45">
        <v>938</v>
      </c>
      <c r="H166" s="45">
        <v>2</v>
      </c>
      <c r="I166" s="133">
        <f>D166+F166+H166</f>
        <v>9221</v>
      </c>
    </row>
    <row r="167" spans="1:9" ht="14.25" customHeight="1">
      <c r="A167" s="132" t="s">
        <v>193</v>
      </c>
      <c r="B167" s="215"/>
      <c r="C167" s="44">
        <v>135</v>
      </c>
      <c r="D167" s="200">
        <v>1092</v>
      </c>
      <c r="E167" s="200"/>
      <c r="F167" s="200" t="s">
        <v>27</v>
      </c>
      <c r="G167" s="200"/>
      <c r="H167" s="45">
        <f>D167</f>
        <v>1092</v>
      </c>
      <c r="I167" s="133">
        <f>I166+H167</f>
        <v>10313</v>
      </c>
    </row>
    <row r="168" spans="1:9" ht="14.25" customHeight="1">
      <c r="A168" s="134" t="s">
        <v>278</v>
      </c>
      <c r="B168" s="215">
        <v>44700</v>
      </c>
      <c r="C168" s="44">
        <v>59.5</v>
      </c>
      <c r="D168" s="45">
        <v>4911</v>
      </c>
      <c r="E168" s="45">
        <v>8</v>
      </c>
      <c r="F168" s="45">
        <v>22570</v>
      </c>
      <c r="G168" s="45">
        <v>598</v>
      </c>
      <c r="H168" s="45">
        <v>2355</v>
      </c>
      <c r="I168" s="133">
        <f>D168+F168+H168</f>
        <v>29836</v>
      </c>
    </row>
    <row r="169" spans="1:9" ht="14.25" customHeight="1">
      <c r="A169" s="132" t="s">
        <v>188</v>
      </c>
      <c r="B169" s="215"/>
      <c r="C169" s="44">
        <v>95</v>
      </c>
      <c r="D169" s="200" t="s">
        <v>27</v>
      </c>
      <c r="E169" s="200"/>
      <c r="F169" s="200" t="s">
        <v>27</v>
      </c>
      <c r="G169" s="200"/>
      <c r="H169" s="45" t="s">
        <v>27</v>
      </c>
      <c r="I169" s="133" t="s">
        <v>27</v>
      </c>
    </row>
    <row r="170" spans="1:9" ht="14.25" customHeight="1">
      <c r="A170" s="134" t="s">
        <v>264</v>
      </c>
      <c r="B170" s="215">
        <v>44000</v>
      </c>
      <c r="C170" s="44">
        <v>165</v>
      </c>
      <c r="D170" s="45">
        <v>14825</v>
      </c>
      <c r="E170" s="45">
        <v>0</v>
      </c>
      <c r="F170" s="45">
        <v>20594</v>
      </c>
      <c r="G170" s="45">
        <v>4171</v>
      </c>
      <c r="H170" s="45">
        <v>0</v>
      </c>
      <c r="I170" s="133">
        <f>D170+F170+H170</f>
        <v>35419</v>
      </c>
    </row>
    <row r="171" spans="1:9" ht="14.25" customHeight="1">
      <c r="A171" s="132" t="s">
        <v>183</v>
      </c>
      <c r="B171" s="215"/>
      <c r="C171" s="44">
        <v>264</v>
      </c>
      <c r="D171" s="200" t="s">
        <v>27</v>
      </c>
      <c r="E171" s="200"/>
      <c r="F171" s="200" t="s">
        <v>27</v>
      </c>
      <c r="G171" s="200"/>
      <c r="H171" s="45" t="s">
        <v>27</v>
      </c>
      <c r="I171" s="133" t="s">
        <v>27</v>
      </c>
    </row>
    <row r="172" spans="1:9" ht="14.25" customHeight="1">
      <c r="A172" s="134" t="s">
        <v>191</v>
      </c>
      <c r="B172" s="215">
        <v>54700</v>
      </c>
      <c r="C172" s="44">
        <v>69</v>
      </c>
      <c r="D172" s="45">
        <v>19208</v>
      </c>
      <c r="E172" s="45">
        <v>434</v>
      </c>
      <c r="F172" s="45">
        <v>9854</v>
      </c>
      <c r="G172" s="45">
        <v>669</v>
      </c>
      <c r="H172" s="45">
        <v>413</v>
      </c>
      <c r="I172" s="133">
        <f>D172+F172+H172</f>
        <v>29475</v>
      </c>
    </row>
    <row r="173" spans="1:9" ht="14.25" customHeight="1">
      <c r="A173" s="132" t="s">
        <v>209</v>
      </c>
      <c r="B173" s="215"/>
      <c r="C173" s="44">
        <v>105</v>
      </c>
      <c r="D173" s="200" t="s">
        <v>27</v>
      </c>
      <c r="E173" s="200"/>
      <c r="F173" s="200" t="s">
        <v>27</v>
      </c>
      <c r="G173" s="200"/>
      <c r="H173" s="45" t="s">
        <v>27</v>
      </c>
      <c r="I173" s="133" t="s">
        <v>27</v>
      </c>
    </row>
    <row r="174" spans="1:9" ht="14.25" customHeight="1">
      <c r="A174" s="134" t="s">
        <v>232</v>
      </c>
      <c r="B174" s="215" t="s">
        <v>27</v>
      </c>
      <c r="C174" s="44">
        <v>17</v>
      </c>
      <c r="D174" s="45">
        <v>9121</v>
      </c>
      <c r="E174" s="45">
        <v>0</v>
      </c>
      <c r="F174" s="45">
        <v>30746</v>
      </c>
      <c r="G174" s="45">
        <v>0</v>
      </c>
      <c r="H174" s="45">
        <v>0</v>
      </c>
      <c r="I174" s="133">
        <f>D174+F174+H174</f>
        <v>39867</v>
      </c>
    </row>
    <row r="175" spans="1:9" ht="14.25" customHeight="1">
      <c r="A175" s="132" t="s">
        <v>170</v>
      </c>
      <c r="B175" s="215"/>
      <c r="C175" s="44" t="s">
        <v>27</v>
      </c>
      <c r="D175" s="200" t="s">
        <v>27</v>
      </c>
      <c r="E175" s="200"/>
      <c r="F175" s="200" t="s">
        <v>27</v>
      </c>
      <c r="G175" s="200"/>
      <c r="H175" s="45" t="s">
        <v>27</v>
      </c>
      <c r="I175" s="133" t="s">
        <v>27</v>
      </c>
    </row>
    <row r="176" spans="1:9" ht="14.25" customHeight="1">
      <c r="A176" s="134" t="s">
        <v>265</v>
      </c>
      <c r="B176" s="215">
        <v>35800</v>
      </c>
      <c r="C176" s="44">
        <v>189</v>
      </c>
      <c r="D176" s="45">
        <v>3869</v>
      </c>
      <c r="E176" s="45">
        <v>0</v>
      </c>
      <c r="F176" s="45">
        <v>24160</v>
      </c>
      <c r="G176" s="45">
        <v>3398</v>
      </c>
      <c r="H176" s="45">
        <v>49</v>
      </c>
      <c r="I176" s="133">
        <f>D176+F176+H176</f>
        <v>28078</v>
      </c>
    </row>
    <row r="177" spans="1:9" ht="14.25" customHeight="1">
      <c r="A177" s="132" t="s">
        <v>183</v>
      </c>
      <c r="B177" s="215"/>
      <c r="C177" s="44">
        <v>299</v>
      </c>
      <c r="D177" s="200" t="s">
        <v>27</v>
      </c>
      <c r="E177" s="200"/>
      <c r="F177" s="200" t="s">
        <v>27</v>
      </c>
      <c r="G177" s="200"/>
      <c r="H177" s="45" t="s">
        <v>27</v>
      </c>
      <c r="I177" s="133" t="s">
        <v>27</v>
      </c>
    </row>
    <row r="178" spans="1:9" ht="14.25" customHeight="1">
      <c r="A178" s="134" t="s">
        <v>135</v>
      </c>
      <c r="B178" s="215">
        <v>11260</v>
      </c>
      <c r="C178" s="44">
        <v>59</v>
      </c>
      <c r="D178" s="45">
        <v>461</v>
      </c>
      <c r="E178" s="45">
        <v>0</v>
      </c>
      <c r="F178" s="45">
        <v>6391</v>
      </c>
      <c r="G178" s="45">
        <v>1381</v>
      </c>
      <c r="H178" s="45">
        <v>0</v>
      </c>
      <c r="I178" s="133">
        <f>D178+F178+H178</f>
        <v>6852</v>
      </c>
    </row>
    <row r="179" spans="1:9" ht="14.25" customHeight="1">
      <c r="A179" s="132" t="s">
        <v>183</v>
      </c>
      <c r="B179" s="215"/>
      <c r="C179" s="44">
        <v>95</v>
      </c>
      <c r="D179" s="200" t="s">
        <v>27</v>
      </c>
      <c r="E179" s="200"/>
      <c r="F179" s="200" t="s">
        <v>27</v>
      </c>
      <c r="G179" s="200"/>
      <c r="H179" s="45" t="s">
        <v>27</v>
      </c>
      <c r="I179" s="133" t="s">
        <v>27</v>
      </c>
    </row>
    <row r="180" spans="1:9" ht="14.25" customHeight="1">
      <c r="A180" s="134" t="s">
        <v>136</v>
      </c>
      <c r="B180" s="215">
        <f>B176+B178</f>
        <v>47060</v>
      </c>
      <c r="C180" s="44" t="s">
        <v>27</v>
      </c>
      <c r="D180" s="45">
        <f aca="true" t="shared" si="1" ref="D180:I180">D176+D178</f>
        <v>4330</v>
      </c>
      <c r="E180" s="45">
        <f t="shared" si="1"/>
        <v>0</v>
      </c>
      <c r="F180" s="45">
        <f t="shared" si="1"/>
        <v>30551</v>
      </c>
      <c r="G180" s="45">
        <f t="shared" si="1"/>
        <v>4779</v>
      </c>
      <c r="H180" s="45">
        <f t="shared" si="1"/>
        <v>49</v>
      </c>
      <c r="I180" s="133">
        <f t="shared" si="1"/>
        <v>34930</v>
      </c>
    </row>
    <row r="181" spans="1:9" ht="14.25" customHeight="1">
      <c r="A181" s="132" t="s">
        <v>183</v>
      </c>
      <c r="B181" s="215"/>
      <c r="C181" s="44" t="s">
        <v>27</v>
      </c>
      <c r="D181" s="200" t="s">
        <v>27</v>
      </c>
      <c r="E181" s="200"/>
      <c r="F181" s="200" t="s">
        <v>27</v>
      </c>
      <c r="G181" s="200"/>
      <c r="H181" s="45" t="s">
        <v>27</v>
      </c>
      <c r="I181" s="133" t="s">
        <v>27</v>
      </c>
    </row>
    <row r="182" spans="1:9" ht="14.25" customHeight="1">
      <c r="A182" s="134" t="s">
        <v>233</v>
      </c>
      <c r="B182" s="215">
        <v>17077</v>
      </c>
      <c r="C182" s="44">
        <v>59</v>
      </c>
      <c r="D182" s="45">
        <v>1171</v>
      </c>
      <c r="E182" s="45">
        <v>0</v>
      </c>
      <c r="F182" s="45">
        <v>10454</v>
      </c>
      <c r="G182" s="45">
        <v>0</v>
      </c>
      <c r="H182" s="45">
        <v>0</v>
      </c>
      <c r="I182" s="133">
        <f>D182+F182+H182</f>
        <v>11625</v>
      </c>
    </row>
    <row r="183" spans="1:9" ht="14.25" customHeight="1">
      <c r="A183" s="132" t="s">
        <v>234</v>
      </c>
      <c r="B183" s="215"/>
      <c r="C183" s="44" t="s">
        <v>27</v>
      </c>
      <c r="D183" s="200" t="s">
        <v>27</v>
      </c>
      <c r="E183" s="200"/>
      <c r="F183" s="200" t="s">
        <v>27</v>
      </c>
      <c r="G183" s="200"/>
      <c r="H183" s="45" t="s">
        <v>27</v>
      </c>
      <c r="I183" s="133" t="s">
        <v>27</v>
      </c>
    </row>
    <row r="184" spans="1:9" ht="14.25" customHeight="1">
      <c r="A184" s="134" t="s">
        <v>235</v>
      </c>
      <c r="B184" s="215">
        <v>18478</v>
      </c>
      <c r="C184" s="44">
        <v>58</v>
      </c>
      <c r="D184" s="45">
        <v>1251</v>
      </c>
      <c r="E184" s="45">
        <v>7</v>
      </c>
      <c r="F184" s="45">
        <v>9620</v>
      </c>
      <c r="G184" s="45">
        <v>201</v>
      </c>
      <c r="H184" s="45">
        <v>0</v>
      </c>
      <c r="I184" s="133">
        <f>D184+F184+H184</f>
        <v>10871</v>
      </c>
    </row>
    <row r="185" spans="1:9" ht="14.25" customHeight="1">
      <c r="A185" s="132" t="s">
        <v>228</v>
      </c>
      <c r="B185" s="215"/>
      <c r="C185" s="44">
        <v>89</v>
      </c>
      <c r="D185" s="200" t="s">
        <v>27</v>
      </c>
      <c r="E185" s="200"/>
      <c r="F185" s="200" t="s">
        <v>27</v>
      </c>
      <c r="G185" s="200"/>
      <c r="H185" s="45" t="s">
        <v>27</v>
      </c>
      <c r="I185" s="133" t="s">
        <v>27</v>
      </c>
    </row>
    <row r="186" spans="1:9" ht="14.25" customHeight="1">
      <c r="A186" s="134" t="s">
        <v>152</v>
      </c>
      <c r="B186" s="215">
        <v>74900</v>
      </c>
      <c r="C186" s="44">
        <v>49</v>
      </c>
      <c r="D186" s="45">
        <v>9139</v>
      </c>
      <c r="E186" s="45">
        <v>250</v>
      </c>
      <c r="F186" s="45">
        <v>44292</v>
      </c>
      <c r="G186" s="45">
        <v>3537</v>
      </c>
      <c r="H186" s="45">
        <v>2970</v>
      </c>
      <c r="I186" s="133">
        <f>D186+F186+H186</f>
        <v>56401</v>
      </c>
    </row>
    <row r="187" spans="1:9" ht="14.25" customHeight="1">
      <c r="A187" s="132" t="s">
        <v>151</v>
      </c>
      <c r="B187" s="215"/>
      <c r="C187" s="44">
        <v>69</v>
      </c>
      <c r="D187" s="200" t="s">
        <v>27</v>
      </c>
      <c r="E187" s="200"/>
      <c r="F187" s="200" t="s">
        <v>27</v>
      </c>
      <c r="G187" s="200"/>
      <c r="H187" s="45" t="s">
        <v>27</v>
      </c>
      <c r="I187" s="133" t="s">
        <v>27</v>
      </c>
    </row>
    <row r="188" spans="1:9" ht="14.25" customHeight="1">
      <c r="A188" s="134" t="s">
        <v>249</v>
      </c>
      <c r="B188" s="215">
        <v>36600</v>
      </c>
      <c r="C188" s="44">
        <v>39</v>
      </c>
      <c r="D188" s="45">
        <v>2846</v>
      </c>
      <c r="E188" s="45">
        <v>127</v>
      </c>
      <c r="F188" s="45">
        <v>16447</v>
      </c>
      <c r="G188" s="45">
        <v>1011</v>
      </c>
      <c r="H188" s="45">
        <v>1200</v>
      </c>
      <c r="I188" s="133">
        <f>D188+F188+H188</f>
        <v>20493</v>
      </c>
    </row>
    <row r="189" spans="1:9" ht="14.25" customHeight="1">
      <c r="A189" s="132" t="s">
        <v>151</v>
      </c>
      <c r="B189" s="215"/>
      <c r="C189" s="44">
        <v>59</v>
      </c>
      <c r="D189" s="200" t="s">
        <v>27</v>
      </c>
      <c r="E189" s="200"/>
      <c r="F189" s="200" t="s">
        <v>27</v>
      </c>
      <c r="G189" s="200"/>
      <c r="H189" s="45" t="s">
        <v>27</v>
      </c>
      <c r="I189" s="133" t="s">
        <v>27</v>
      </c>
    </row>
    <row r="190" spans="1:9" ht="14.25" customHeight="1">
      <c r="A190" s="134" t="s">
        <v>153</v>
      </c>
      <c r="B190" s="215">
        <v>37900</v>
      </c>
      <c r="C190" s="44">
        <v>85</v>
      </c>
      <c r="D190" s="45">
        <v>3289</v>
      </c>
      <c r="E190" s="45">
        <v>119</v>
      </c>
      <c r="F190" s="45">
        <v>23418</v>
      </c>
      <c r="G190" s="45">
        <v>2105</v>
      </c>
      <c r="H190" s="45">
        <v>1230</v>
      </c>
      <c r="I190" s="133">
        <f>D190+F190+H190</f>
        <v>27937</v>
      </c>
    </row>
    <row r="191" spans="1:9" ht="14.25" customHeight="1" thickBot="1">
      <c r="A191" s="135" t="s">
        <v>151</v>
      </c>
      <c r="B191" s="239"/>
      <c r="C191" s="145">
        <v>119</v>
      </c>
      <c r="D191" s="210" t="s">
        <v>27</v>
      </c>
      <c r="E191" s="210"/>
      <c r="F191" s="210" t="s">
        <v>27</v>
      </c>
      <c r="G191" s="210"/>
      <c r="H191" s="127" t="s">
        <v>27</v>
      </c>
      <c r="I191" s="146" t="s">
        <v>27</v>
      </c>
    </row>
    <row r="192" spans="1:9" ht="14.25" customHeight="1">
      <c r="A192" s="128" t="s">
        <v>137</v>
      </c>
      <c r="B192" s="238" t="s">
        <v>27</v>
      </c>
      <c r="C192" s="129">
        <v>49</v>
      </c>
      <c r="D192" s="130">
        <v>1389</v>
      </c>
      <c r="E192" s="130">
        <v>0</v>
      </c>
      <c r="F192" s="130">
        <v>18028</v>
      </c>
      <c r="G192" s="130">
        <v>0</v>
      </c>
      <c r="H192" s="130">
        <v>25</v>
      </c>
      <c r="I192" s="131">
        <f>D192+F192+H192</f>
        <v>19442</v>
      </c>
    </row>
    <row r="193" spans="1:9" ht="14.25" customHeight="1">
      <c r="A193" s="132" t="s">
        <v>127</v>
      </c>
      <c r="B193" s="215"/>
      <c r="C193" s="44">
        <v>59</v>
      </c>
      <c r="D193" s="200" t="s">
        <v>27</v>
      </c>
      <c r="E193" s="200"/>
      <c r="F193" s="200" t="s">
        <v>27</v>
      </c>
      <c r="G193" s="200"/>
      <c r="H193" s="45" t="s">
        <v>27</v>
      </c>
      <c r="I193" s="133" t="s">
        <v>27</v>
      </c>
    </row>
    <row r="194" spans="1:9" ht="14.25" customHeight="1">
      <c r="A194" s="134" t="s">
        <v>236</v>
      </c>
      <c r="B194" s="215">
        <v>19238</v>
      </c>
      <c r="C194" s="44">
        <v>95</v>
      </c>
      <c r="D194" s="45">
        <v>2114</v>
      </c>
      <c r="E194" s="45">
        <v>62</v>
      </c>
      <c r="F194" s="45">
        <v>9068</v>
      </c>
      <c r="G194" s="45">
        <v>1422</v>
      </c>
      <c r="H194" s="45">
        <v>0</v>
      </c>
      <c r="I194" s="133">
        <f>D194+F194+H194</f>
        <v>11182</v>
      </c>
    </row>
    <row r="195" spans="1:9" ht="14.25" customHeight="1">
      <c r="A195" s="147" t="s">
        <v>171</v>
      </c>
      <c r="B195" s="237"/>
      <c r="C195" s="148">
        <v>129</v>
      </c>
      <c r="D195" s="250" t="s">
        <v>27</v>
      </c>
      <c r="E195" s="250"/>
      <c r="F195" s="250" t="s">
        <v>27</v>
      </c>
      <c r="G195" s="250"/>
      <c r="H195" s="149" t="s">
        <v>27</v>
      </c>
      <c r="I195" s="150" t="s">
        <v>27</v>
      </c>
    </row>
    <row r="196" spans="1:9" ht="14.25" customHeight="1">
      <c r="A196" s="134" t="s">
        <v>149</v>
      </c>
      <c r="B196" s="215">
        <v>45000</v>
      </c>
      <c r="C196" s="44">
        <v>39</v>
      </c>
      <c r="D196" s="45">
        <v>9753</v>
      </c>
      <c r="E196" s="45">
        <v>519</v>
      </c>
      <c r="F196" s="45">
        <v>25729</v>
      </c>
      <c r="G196" s="45">
        <v>2175</v>
      </c>
      <c r="H196" s="45">
        <v>0</v>
      </c>
      <c r="I196" s="133">
        <f>D196+F196+H196</f>
        <v>35482</v>
      </c>
    </row>
    <row r="197" spans="1:9" ht="14.25" customHeight="1">
      <c r="A197" s="132" t="s">
        <v>250</v>
      </c>
      <c r="B197" s="215"/>
      <c r="C197" s="44">
        <v>59</v>
      </c>
      <c r="D197" s="200" t="s">
        <v>27</v>
      </c>
      <c r="E197" s="200"/>
      <c r="F197" s="200" t="s">
        <v>27</v>
      </c>
      <c r="G197" s="200"/>
      <c r="H197" s="45" t="s">
        <v>27</v>
      </c>
      <c r="I197" s="133" t="s">
        <v>27</v>
      </c>
    </row>
    <row r="198" spans="1:9" ht="14.25" customHeight="1">
      <c r="A198" s="151" t="s">
        <v>276</v>
      </c>
      <c r="B198" s="240">
        <v>30000</v>
      </c>
      <c r="C198" s="152">
        <v>79</v>
      </c>
      <c r="D198" s="153">
        <v>8516</v>
      </c>
      <c r="E198" s="153">
        <v>60</v>
      </c>
      <c r="F198" s="153">
        <v>8261</v>
      </c>
      <c r="G198" s="153">
        <v>641</v>
      </c>
      <c r="H198" s="153">
        <v>10</v>
      </c>
      <c r="I198" s="154">
        <f>D198+F198+H198</f>
        <v>16787</v>
      </c>
    </row>
    <row r="199" spans="1:9" ht="14.25" customHeight="1">
      <c r="A199" s="155" t="s">
        <v>273</v>
      </c>
      <c r="B199" s="240"/>
      <c r="C199" s="152">
        <v>124</v>
      </c>
      <c r="D199" s="249" t="s">
        <v>27</v>
      </c>
      <c r="E199" s="249"/>
      <c r="F199" s="249" t="s">
        <v>27</v>
      </c>
      <c r="G199" s="249"/>
      <c r="H199" s="153" t="s">
        <v>27</v>
      </c>
      <c r="I199" s="154" t="s">
        <v>27</v>
      </c>
    </row>
    <row r="200" spans="1:9" ht="14.25" customHeight="1">
      <c r="A200" s="134" t="s">
        <v>266</v>
      </c>
      <c r="B200" s="215">
        <v>27000</v>
      </c>
      <c r="C200" s="44">
        <v>69</v>
      </c>
      <c r="D200" s="45">
        <v>1129</v>
      </c>
      <c r="E200" s="45">
        <v>0</v>
      </c>
      <c r="F200" s="45">
        <v>12377</v>
      </c>
      <c r="G200" s="45">
        <v>436</v>
      </c>
      <c r="H200" s="45">
        <v>0</v>
      </c>
      <c r="I200" s="133">
        <f>D200+F200+H200</f>
        <v>13506</v>
      </c>
    </row>
    <row r="201" spans="1:9" ht="14.25" customHeight="1">
      <c r="A201" s="132" t="s">
        <v>261</v>
      </c>
      <c r="B201" s="215"/>
      <c r="C201" s="44">
        <v>104</v>
      </c>
      <c r="D201" s="200" t="s">
        <v>27</v>
      </c>
      <c r="E201" s="200"/>
      <c r="F201" s="200" t="s">
        <v>27</v>
      </c>
      <c r="G201" s="200"/>
      <c r="H201" s="45" t="s">
        <v>27</v>
      </c>
      <c r="I201" s="133" t="s">
        <v>27</v>
      </c>
    </row>
    <row r="202" spans="1:9" ht="14.25" customHeight="1">
      <c r="A202" s="151" t="s">
        <v>275</v>
      </c>
      <c r="B202" s="240">
        <v>30000</v>
      </c>
      <c r="C202" s="152">
        <v>88</v>
      </c>
      <c r="D202" s="153">
        <v>12242</v>
      </c>
      <c r="E202" s="153">
        <v>55</v>
      </c>
      <c r="F202" s="153">
        <v>6343</v>
      </c>
      <c r="G202" s="153">
        <v>343</v>
      </c>
      <c r="H202" s="153">
        <v>395</v>
      </c>
      <c r="I202" s="154">
        <f>D202+F202+H202</f>
        <v>18980</v>
      </c>
    </row>
    <row r="203" spans="1:9" ht="14.25" customHeight="1">
      <c r="A203" s="155" t="s">
        <v>273</v>
      </c>
      <c r="B203" s="240"/>
      <c r="C203" s="152">
        <v>124</v>
      </c>
      <c r="D203" s="249" t="s">
        <v>27</v>
      </c>
      <c r="E203" s="249"/>
      <c r="F203" s="249" t="s">
        <v>27</v>
      </c>
      <c r="G203" s="249"/>
      <c r="H203" s="153" t="s">
        <v>27</v>
      </c>
      <c r="I203" s="154" t="s">
        <v>27</v>
      </c>
    </row>
    <row r="204" spans="1:9" ht="14.25" customHeight="1">
      <c r="A204" s="134" t="s">
        <v>237</v>
      </c>
      <c r="B204" s="215" t="s">
        <v>27</v>
      </c>
      <c r="C204" s="44">
        <v>32</v>
      </c>
      <c r="D204" s="45">
        <v>2100</v>
      </c>
      <c r="E204" s="45">
        <v>28</v>
      </c>
      <c r="F204" s="45">
        <v>31437</v>
      </c>
      <c r="G204" s="45">
        <v>2340</v>
      </c>
      <c r="H204" s="45">
        <v>0</v>
      </c>
      <c r="I204" s="133">
        <f>D204+F204+H204</f>
        <v>33537</v>
      </c>
    </row>
    <row r="205" spans="1:9" ht="14.25" customHeight="1">
      <c r="A205" s="132" t="s">
        <v>189</v>
      </c>
      <c r="B205" s="215"/>
      <c r="C205" s="44">
        <v>50</v>
      </c>
      <c r="D205" s="200" t="s">
        <v>27</v>
      </c>
      <c r="E205" s="200"/>
      <c r="F205" s="200" t="s">
        <v>27</v>
      </c>
      <c r="G205" s="200"/>
      <c r="H205" s="45" t="s">
        <v>27</v>
      </c>
      <c r="I205" s="133" t="s">
        <v>27</v>
      </c>
    </row>
    <row r="206" spans="1:9" ht="14.25" customHeight="1">
      <c r="A206" s="134" t="s">
        <v>238</v>
      </c>
      <c r="B206" s="215" t="s">
        <v>27</v>
      </c>
      <c r="C206" s="44">
        <v>42</v>
      </c>
      <c r="D206" s="45">
        <v>6629</v>
      </c>
      <c r="E206" s="45">
        <v>26</v>
      </c>
      <c r="F206" s="45">
        <v>24082</v>
      </c>
      <c r="G206" s="45">
        <v>1234</v>
      </c>
      <c r="H206" s="45">
        <v>0</v>
      </c>
      <c r="I206" s="133">
        <f>D206+F206+H206</f>
        <v>30711</v>
      </c>
    </row>
    <row r="207" spans="1:9" ht="14.25" customHeight="1">
      <c r="A207" s="132" t="s">
        <v>189</v>
      </c>
      <c r="B207" s="215"/>
      <c r="C207" s="44">
        <v>72</v>
      </c>
      <c r="D207" s="200" t="s">
        <v>27</v>
      </c>
      <c r="E207" s="200"/>
      <c r="F207" s="200" t="s">
        <v>27</v>
      </c>
      <c r="G207" s="200"/>
      <c r="H207" s="45" t="s">
        <v>27</v>
      </c>
      <c r="I207" s="133" t="s">
        <v>27</v>
      </c>
    </row>
    <row r="208" spans="1:9" ht="14.25" customHeight="1">
      <c r="A208" s="134" t="s">
        <v>138</v>
      </c>
      <c r="B208" s="215">
        <v>63487</v>
      </c>
      <c r="C208" s="44">
        <v>95</v>
      </c>
      <c r="D208" s="45">
        <v>37343</v>
      </c>
      <c r="E208" s="45">
        <v>2006</v>
      </c>
      <c r="F208" s="45">
        <v>14098</v>
      </c>
      <c r="G208" s="45">
        <v>2133</v>
      </c>
      <c r="H208" s="45">
        <v>0</v>
      </c>
      <c r="I208" s="133">
        <f>D208+F208+H208</f>
        <v>51441</v>
      </c>
    </row>
    <row r="209" spans="1:9" ht="14.25" customHeight="1">
      <c r="A209" s="132" t="s">
        <v>171</v>
      </c>
      <c r="B209" s="215"/>
      <c r="C209" s="44">
        <v>149</v>
      </c>
      <c r="D209" s="200" t="s">
        <v>27</v>
      </c>
      <c r="E209" s="200"/>
      <c r="F209" s="200" t="s">
        <v>27</v>
      </c>
      <c r="G209" s="200"/>
      <c r="H209" s="45" t="s">
        <v>27</v>
      </c>
      <c r="I209" s="133" t="s">
        <v>27</v>
      </c>
    </row>
    <row r="210" spans="1:9" ht="14.25" customHeight="1">
      <c r="A210" s="151" t="s">
        <v>282</v>
      </c>
      <c r="B210" s="240">
        <v>23700</v>
      </c>
      <c r="C210" s="152">
        <v>39</v>
      </c>
      <c r="D210" s="153">
        <v>13907</v>
      </c>
      <c r="E210" s="153">
        <v>13</v>
      </c>
      <c r="F210" s="153">
        <v>2740</v>
      </c>
      <c r="G210" s="153">
        <v>28</v>
      </c>
      <c r="H210" s="153">
        <v>0</v>
      </c>
      <c r="I210" s="154">
        <f>D210+F210+H210</f>
        <v>16647</v>
      </c>
    </row>
    <row r="211" spans="1:9" ht="14.25" customHeight="1">
      <c r="A211" s="155" t="s">
        <v>250</v>
      </c>
      <c r="B211" s="240"/>
      <c r="C211" s="152">
        <v>55</v>
      </c>
      <c r="D211" s="249" t="s">
        <v>27</v>
      </c>
      <c r="E211" s="249"/>
      <c r="F211" s="249" t="s">
        <v>27</v>
      </c>
      <c r="G211" s="249"/>
      <c r="H211" s="153" t="s">
        <v>27</v>
      </c>
      <c r="I211" s="154" t="s">
        <v>27</v>
      </c>
    </row>
    <row r="212" spans="1:9" ht="14.25" customHeight="1">
      <c r="A212" s="134" t="s">
        <v>239</v>
      </c>
      <c r="B212" s="215">
        <v>17770</v>
      </c>
      <c r="C212" s="44">
        <v>99</v>
      </c>
      <c r="D212" s="45">
        <v>979</v>
      </c>
      <c r="E212" s="45">
        <v>25</v>
      </c>
      <c r="F212" s="45">
        <v>7781</v>
      </c>
      <c r="G212" s="45">
        <v>952</v>
      </c>
      <c r="H212" s="45">
        <v>15</v>
      </c>
      <c r="I212" s="133">
        <f>D212+F212+H212</f>
        <v>8775</v>
      </c>
    </row>
    <row r="213" spans="1:9" ht="14.25" customHeight="1">
      <c r="A213" s="132" t="s">
        <v>184</v>
      </c>
      <c r="B213" s="215"/>
      <c r="C213" s="44">
        <v>159</v>
      </c>
      <c r="D213" s="200" t="s">
        <v>27</v>
      </c>
      <c r="E213" s="200"/>
      <c r="F213" s="200" t="s">
        <v>27</v>
      </c>
      <c r="G213" s="200"/>
      <c r="H213" s="45" t="s">
        <v>27</v>
      </c>
      <c r="I213" s="133" t="s">
        <v>27</v>
      </c>
    </row>
    <row r="214" spans="1:9" ht="14.25" customHeight="1">
      <c r="A214" s="134" t="s">
        <v>139</v>
      </c>
      <c r="B214" s="215">
        <v>64830</v>
      </c>
      <c r="C214" s="44">
        <v>45</v>
      </c>
      <c r="D214" s="45">
        <v>524</v>
      </c>
      <c r="E214" s="45">
        <v>12</v>
      </c>
      <c r="F214" s="45">
        <v>52004</v>
      </c>
      <c r="G214" s="45">
        <v>2107</v>
      </c>
      <c r="H214" s="45">
        <v>57</v>
      </c>
      <c r="I214" s="133">
        <f>D214+F214+H214</f>
        <v>52585</v>
      </c>
    </row>
    <row r="215" spans="1:9" ht="14.25" customHeight="1">
      <c r="A215" s="132" t="s">
        <v>184</v>
      </c>
      <c r="B215" s="215"/>
      <c r="C215" s="44">
        <v>78</v>
      </c>
      <c r="D215" s="200" t="s">
        <v>27</v>
      </c>
      <c r="E215" s="200"/>
      <c r="F215" s="200" t="s">
        <v>27</v>
      </c>
      <c r="G215" s="200"/>
      <c r="H215" s="45" t="s">
        <v>27</v>
      </c>
      <c r="I215" s="133" t="s">
        <v>27</v>
      </c>
    </row>
    <row r="216" spans="1:9" ht="14.25" customHeight="1">
      <c r="A216" s="134" t="s">
        <v>140</v>
      </c>
      <c r="B216" s="215">
        <v>89400</v>
      </c>
      <c r="C216" s="44">
        <v>49</v>
      </c>
      <c r="D216" s="45">
        <v>27153</v>
      </c>
      <c r="E216" s="45">
        <v>685</v>
      </c>
      <c r="F216" s="45">
        <v>40172</v>
      </c>
      <c r="G216" s="45">
        <v>2249</v>
      </c>
      <c r="H216" s="45">
        <v>0</v>
      </c>
      <c r="I216" s="133">
        <f>D216+F216+H216</f>
        <v>67325</v>
      </c>
    </row>
    <row r="217" spans="1:9" ht="14.25" customHeight="1">
      <c r="A217" s="132" t="s">
        <v>171</v>
      </c>
      <c r="B217" s="215"/>
      <c r="C217" s="44">
        <v>69</v>
      </c>
      <c r="D217" s="200" t="s">
        <v>27</v>
      </c>
      <c r="E217" s="200"/>
      <c r="F217" s="200" t="s">
        <v>27</v>
      </c>
      <c r="G217" s="200"/>
      <c r="H217" s="45" t="s">
        <v>27</v>
      </c>
      <c r="I217" s="133" t="s">
        <v>27</v>
      </c>
    </row>
    <row r="218" spans="1:9" ht="14.25" customHeight="1">
      <c r="A218" s="134" t="s">
        <v>154</v>
      </c>
      <c r="B218" s="215">
        <v>87400</v>
      </c>
      <c r="C218" s="44">
        <v>39</v>
      </c>
      <c r="D218" s="45">
        <v>33464</v>
      </c>
      <c r="E218" s="45">
        <v>1430</v>
      </c>
      <c r="F218" s="45">
        <v>26836</v>
      </c>
      <c r="G218" s="45">
        <v>2334</v>
      </c>
      <c r="H218" s="45">
        <v>9939</v>
      </c>
      <c r="I218" s="133">
        <f>D218+F218+H218</f>
        <v>70239</v>
      </c>
    </row>
    <row r="219" spans="1:9" ht="14.25" customHeight="1">
      <c r="A219" s="132" t="s">
        <v>151</v>
      </c>
      <c r="B219" s="215"/>
      <c r="C219" s="44">
        <v>49</v>
      </c>
      <c r="D219" s="200" t="s">
        <v>27</v>
      </c>
      <c r="E219" s="200"/>
      <c r="F219" s="200" t="s">
        <v>27</v>
      </c>
      <c r="G219" s="200"/>
      <c r="H219" s="45" t="s">
        <v>27</v>
      </c>
      <c r="I219" s="133" t="s">
        <v>27</v>
      </c>
    </row>
    <row r="220" spans="1:9" ht="14.25" customHeight="1">
      <c r="A220" s="134" t="s">
        <v>240</v>
      </c>
      <c r="B220" s="215" t="s">
        <v>27</v>
      </c>
      <c r="C220" s="44">
        <v>59</v>
      </c>
      <c r="D220" s="45">
        <v>490</v>
      </c>
      <c r="E220" s="45">
        <v>0</v>
      </c>
      <c r="F220" s="45">
        <v>12429</v>
      </c>
      <c r="G220" s="45">
        <v>0</v>
      </c>
      <c r="H220" s="45">
        <v>35</v>
      </c>
      <c r="I220" s="133">
        <f>D220+F220+H220</f>
        <v>12954</v>
      </c>
    </row>
    <row r="221" spans="1:9" ht="14.25" customHeight="1">
      <c r="A221" s="132" t="s">
        <v>127</v>
      </c>
      <c r="B221" s="215"/>
      <c r="C221" s="44">
        <v>69</v>
      </c>
      <c r="D221" s="200" t="s">
        <v>27</v>
      </c>
      <c r="E221" s="200"/>
      <c r="F221" s="200" t="s">
        <v>27</v>
      </c>
      <c r="G221" s="200"/>
      <c r="H221" s="45" t="s">
        <v>27</v>
      </c>
      <c r="I221" s="133" t="s">
        <v>27</v>
      </c>
    </row>
    <row r="222" spans="1:9" ht="14.25" customHeight="1">
      <c r="A222" s="134" t="s">
        <v>241</v>
      </c>
      <c r="B222" s="215" t="s">
        <v>27</v>
      </c>
      <c r="C222" s="44">
        <v>59</v>
      </c>
      <c r="D222" s="45">
        <v>956</v>
      </c>
      <c r="E222" s="45">
        <v>0</v>
      </c>
      <c r="F222" s="45">
        <v>10073</v>
      </c>
      <c r="G222" s="45">
        <v>2999</v>
      </c>
      <c r="H222" s="45">
        <v>140</v>
      </c>
      <c r="I222" s="133">
        <f>D222+F222+H222</f>
        <v>11169</v>
      </c>
    </row>
    <row r="223" spans="1:9" ht="14.25" customHeight="1">
      <c r="A223" s="132" t="s">
        <v>127</v>
      </c>
      <c r="B223" s="215"/>
      <c r="C223" s="44">
        <v>79</v>
      </c>
      <c r="D223" s="200" t="s">
        <v>27</v>
      </c>
      <c r="E223" s="200"/>
      <c r="F223" s="200" t="s">
        <v>27</v>
      </c>
      <c r="G223" s="200"/>
      <c r="H223" s="45" t="s">
        <v>27</v>
      </c>
      <c r="I223" s="133" t="s">
        <v>27</v>
      </c>
    </row>
    <row r="224" spans="1:9" ht="14.25" customHeight="1">
      <c r="A224" s="134" t="s">
        <v>242</v>
      </c>
      <c r="B224" s="215" t="s">
        <v>27</v>
      </c>
      <c r="C224" s="44">
        <v>55</v>
      </c>
      <c r="D224" s="45">
        <v>1556</v>
      </c>
      <c r="E224" s="45">
        <v>0</v>
      </c>
      <c r="F224" s="45">
        <v>7783</v>
      </c>
      <c r="G224" s="45">
        <v>2144</v>
      </c>
      <c r="H224" s="45">
        <v>220</v>
      </c>
      <c r="I224" s="133">
        <f>D224+F224+H224</f>
        <v>9559</v>
      </c>
    </row>
    <row r="225" spans="1:9" ht="14.25" customHeight="1">
      <c r="A225" s="132" t="s">
        <v>127</v>
      </c>
      <c r="B225" s="215"/>
      <c r="C225" s="44">
        <v>79</v>
      </c>
      <c r="D225" s="200" t="s">
        <v>27</v>
      </c>
      <c r="E225" s="200"/>
      <c r="F225" s="200" t="s">
        <v>27</v>
      </c>
      <c r="G225" s="200"/>
      <c r="H225" s="45" t="s">
        <v>27</v>
      </c>
      <c r="I225" s="133" t="s">
        <v>27</v>
      </c>
    </row>
    <row r="226" spans="1:9" ht="14.25" customHeight="1">
      <c r="A226" s="134" t="s">
        <v>141</v>
      </c>
      <c r="B226" s="215">
        <v>38433</v>
      </c>
      <c r="C226" s="44">
        <v>49</v>
      </c>
      <c r="D226" s="45">
        <v>5426</v>
      </c>
      <c r="E226" s="45">
        <v>37</v>
      </c>
      <c r="F226" s="45">
        <v>20271</v>
      </c>
      <c r="G226" s="45">
        <v>0</v>
      </c>
      <c r="H226" s="45">
        <v>0</v>
      </c>
      <c r="I226" s="133">
        <f>D226+F226+H226</f>
        <v>25697</v>
      </c>
    </row>
    <row r="227" spans="1:9" ht="14.25" customHeight="1">
      <c r="A227" s="132" t="s">
        <v>185</v>
      </c>
      <c r="B227" s="215"/>
      <c r="C227" s="44" t="s">
        <v>27</v>
      </c>
      <c r="D227" s="200" t="s">
        <v>27</v>
      </c>
      <c r="E227" s="200"/>
      <c r="F227" s="200" t="s">
        <v>27</v>
      </c>
      <c r="G227" s="200"/>
      <c r="H227" s="45" t="s">
        <v>27</v>
      </c>
      <c r="I227" s="133" t="s">
        <v>27</v>
      </c>
    </row>
    <row r="228" spans="1:9" ht="14.25" customHeight="1">
      <c r="A228" s="151" t="s">
        <v>142</v>
      </c>
      <c r="B228" s="240">
        <v>117188</v>
      </c>
      <c r="C228" s="152">
        <v>75</v>
      </c>
      <c r="D228" s="153">
        <v>94576</v>
      </c>
      <c r="E228" s="153">
        <v>14616</v>
      </c>
      <c r="F228" s="153">
        <v>543</v>
      </c>
      <c r="G228" s="153">
        <v>54</v>
      </c>
      <c r="H228" s="153">
        <v>0</v>
      </c>
      <c r="I228" s="154">
        <f>D228+F228+H228</f>
        <v>95119</v>
      </c>
    </row>
    <row r="229" spans="1:9" ht="14.25" customHeight="1">
      <c r="A229" s="155" t="s">
        <v>186</v>
      </c>
      <c r="B229" s="240"/>
      <c r="C229" s="152">
        <v>99</v>
      </c>
      <c r="D229" s="249">
        <v>13838</v>
      </c>
      <c r="E229" s="249"/>
      <c r="F229" s="249" t="s">
        <v>27</v>
      </c>
      <c r="G229" s="249"/>
      <c r="H229" s="153">
        <f>D229</f>
        <v>13838</v>
      </c>
      <c r="I229" s="154" t="s">
        <v>27</v>
      </c>
    </row>
    <row r="230" spans="1:9" ht="14.25" customHeight="1">
      <c r="A230" s="134" t="s">
        <v>143</v>
      </c>
      <c r="B230" s="215">
        <v>166000</v>
      </c>
      <c r="C230" s="44">
        <v>25</v>
      </c>
      <c r="D230" s="45">
        <v>37805</v>
      </c>
      <c r="E230" s="45">
        <v>759</v>
      </c>
      <c r="F230" s="45">
        <v>71010</v>
      </c>
      <c r="G230" s="45">
        <v>3539</v>
      </c>
      <c r="H230" s="45">
        <v>0</v>
      </c>
      <c r="I230" s="133">
        <f>D230+F230+H230</f>
        <v>108815</v>
      </c>
    </row>
    <row r="231" spans="1:9" ht="14.25" customHeight="1">
      <c r="A231" s="132" t="s">
        <v>186</v>
      </c>
      <c r="B231" s="215"/>
      <c r="C231" s="44">
        <v>39</v>
      </c>
      <c r="D231" s="200" t="s">
        <v>27</v>
      </c>
      <c r="E231" s="200"/>
      <c r="F231" s="200" t="s">
        <v>27</v>
      </c>
      <c r="G231" s="200"/>
      <c r="H231" s="45" t="s">
        <v>27</v>
      </c>
      <c r="I231" s="133" t="s">
        <v>27</v>
      </c>
    </row>
    <row r="232" spans="1:9" ht="14.25" customHeight="1">
      <c r="A232" s="134" t="s">
        <v>144</v>
      </c>
      <c r="B232" s="215">
        <v>29250</v>
      </c>
      <c r="C232" s="44">
        <v>35</v>
      </c>
      <c r="D232" s="45">
        <v>6045</v>
      </c>
      <c r="E232" s="45">
        <v>450</v>
      </c>
      <c r="F232" s="45">
        <v>14352</v>
      </c>
      <c r="G232" s="45">
        <v>698</v>
      </c>
      <c r="H232" s="45">
        <v>80</v>
      </c>
      <c r="I232" s="133">
        <f>D232+F232+H232</f>
        <v>20477</v>
      </c>
    </row>
    <row r="233" spans="1:9" ht="14.25" customHeight="1">
      <c r="A233" s="132" t="s">
        <v>187</v>
      </c>
      <c r="B233" s="215"/>
      <c r="C233" s="44">
        <v>52.5</v>
      </c>
      <c r="D233" s="200" t="s">
        <v>27</v>
      </c>
      <c r="E233" s="200"/>
      <c r="F233" s="200" t="s">
        <v>27</v>
      </c>
      <c r="G233" s="200"/>
      <c r="H233" s="45" t="s">
        <v>27</v>
      </c>
      <c r="I233" s="133" t="s">
        <v>27</v>
      </c>
    </row>
    <row r="234" spans="1:9" ht="14.25" customHeight="1">
      <c r="A234" s="151" t="s">
        <v>281</v>
      </c>
      <c r="B234" s="240">
        <v>48000</v>
      </c>
      <c r="C234" s="152">
        <v>29</v>
      </c>
      <c r="D234" s="153">
        <v>8666</v>
      </c>
      <c r="E234" s="153">
        <v>0</v>
      </c>
      <c r="F234" s="153">
        <v>17349</v>
      </c>
      <c r="G234" s="153">
        <v>0</v>
      </c>
      <c r="H234" s="153">
        <v>171</v>
      </c>
      <c r="I234" s="154">
        <f>D234+F234+H234</f>
        <v>26186</v>
      </c>
    </row>
    <row r="235" spans="1:9" ht="14.25" customHeight="1">
      <c r="A235" s="155" t="s">
        <v>273</v>
      </c>
      <c r="B235" s="240"/>
      <c r="C235" s="152" t="s">
        <v>27</v>
      </c>
      <c r="D235" s="249" t="s">
        <v>27</v>
      </c>
      <c r="E235" s="249"/>
      <c r="F235" s="249" t="s">
        <v>27</v>
      </c>
      <c r="G235" s="249"/>
      <c r="H235" s="153" t="s">
        <v>27</v>
      </c>
      <c r="I235" s="154" t="s">
        <v>27</v>
      </c>
    </row>
    <row r="236" spans="1:9" ht="14.25" customHeight="1">
      <c r="A236" s="134" t="s">
        <v>267</v>
      </c>
      <c r="B236" s="215">
        <v>24900</v>
      </c>
      <c r="C236" s="44">
        <v>18</v>
      </c>
      <c r="D236" s="45">
        <v>210</v>
      </c>
      <c r="E236" s="45">
        <v>0</v>
      </c>
      <c r="F236" s="45">
        <v>0</v>
      </c>
      <c r="G236" s="45">
        <v>0</v>
      </c>
      <c r="H236" s="45">
        <v>0</v>
      </c>
      <c r="I236" s="133">
        <f>D236+F236+H236</f>
        <v>210</v>
      </c>
    </row>
    <row r="237" spans="1:9" ht="14.25" customHeight="1">
      <c r="A237" s="132" t="s">
        <v>268</v>
      </c>
      <c r="B237" s="215"/>
      <c r="C237" s="44" t="s">
        <v>27</v>
      </c>
      <c r="D237" s="200">
        <v>23990</v>
      </c>
      <c r="E237" s="200"/>
      <c r="F237" s="200">
        <v>563</v>
      </c>
      <c r="G237" s="200"/>
      <c r="H237" s="45">
        <f>D237+F237</f>
        <v>24553</v>
      </c>
      <c r="I237" s="133">
        <f>I236+H237</f>
        <v>24763</v>
      </c>
    </row>
    <row r="238" spans="1:9" ht="14.25" customHeight="1">
      <c r="A238" s="134" t="s">
        <v>198</v>
      </c>
      <c r="B238" s="215">
        <v>14500</v>
      </c>
      <c r="C238" s="44">
        <v>70</v>
      </c>
      <c r="D238" s="45">
        <v>1689</v>
      </c>
      <c r="E238" s="45">
        <v>190</v>
      </c>
      <c r="F238" s="153">
        <v>7560</v>
      </c>
      <c r="G238" s="45">
        <v>1144</v>
      </c>
      <c r="H238" s="153">
        <v>457</v>
      </c>
      <c r="I238" s="133">
        <f>D238+F238+H238</f>
        <v>9706</v>
      </c>
    </row>
    <row r="239" spans="1:9" ht="14.25" customHeight="1">
      <c r="A239" s="132" t="s">
        <v>145</v>
      </c>
      <c r="B239" s="215"/>
      <c r="C239" s="44">
        <v>130</v>
      </c>
      <c r="D239" s="200" t="s">
        <v>27</v>
      </c>
      <c r="E239" s="200"/>
      <c r="F239" s="200" t="s">
        <v>27</v>
      </c>
      <c r="G239" s="200"/>
      <c r="H239" s="45" t="s">
        <v>27</v>
      </c>
      <c r="I239" s="133" t="s">
        <v>27</v>
      </c>
    </row>
    <row r="240" spans="1:9" ht="14.25" customHeight="1">
      <c r="A240" s="134" t="s">
        <v>146</v>
      </c>
      <c r="B240" s="215">
        <v>17000</v>
      </c>
      <c r="C240" s="44">
        <v>199</v>
      </c>
      <c r="D240" s="45">
        <v>747</v>
      </c>
      <c r="E240" s="45">
        <v>18</v>
      </c>
      <c r="F240" s="153">
        <v>10838</v>
      </c>
      <c r="G240" s="45">
        <v>733</v>
      </c>
      <c r="H240" s="153">
        <v>1585</v>
      </c>
      <c r="I240" s="154">
        <f>D240+F240+H240</f>
        <v>13170</v>
      </c>
    </row>
    <row r="241" spans="1:9" ht="14.25" customHeight="1">
      <c r="A241" s="132" t="s">
        <v>145</v>
      </c>
      <c r="B241" s="215"/>
      <c r="C241" s="44">
        <v>311</v>
      </c>
      <c r="D241" s="200" t="s">
        <v>27</v>
      </c>
      <c r="E241" s="200"/>
      <c r="F241" s="200" t="s">
        <v>27</v>
      </c>
      <c r="G241" s="200"/>
      <c r="H241" s="45" t="s">
        <v>27</v>
      </c>
      <c r="I241" s="133" t="s">
        <v>27</v>
      </c>
    </row>
    <row r="242" spans="1:9" ht="14.25" customHeight="1">
      <c r="A242" s="134" t="s">
        <v>269</v>
      </c>
      <c r="B242" s="215">
        <f>B238+B240</f>
        <v>31500</v>
      </c>
      <c r="C242" s="44" t="s">
        <v>27</v>
      </c>
      <c r="D242" s="45">
        <f aca="true" t="shared" si="2" ref="D242:I242">D238+D240</f>
        <v>2436</v>
      </c>
      <c r="E242" s="45">
        <f t="shared" si="2"/>
        <v>208</v>
      </c>
      <c r="F242" s="153">
        <f t="shared" si="2"/>
        <v>18398</v>
      </c>
      <c r="G242" s="45">
        <f t="shared" si="2"/>
        <v>1877</v>
      </c>
      <c r="H242" s="153">
        <f t="shared" si="2"/>
        <v>2042</v>
      </c>
      <c r="I242" s="154">
        <f t="shared" si="2"/>
        <v>22876</v>
      </c>
    </row>
    <row r="243" spans="1:9" ht="14.25" customHeight="1">
      <c r="A243" s="132" t="s">
        <v>145</v>
      </c>
      <c r="B243" s="215"/>
      <c r="C243" s="44" t="s">
        <v>27</v>
      </c>
      <c r="D243" s="200" t="s">
        <v>27</v>
      </c>
      <c r="E243" s="200"/>
      <c r="F243" s="200" t="s">
        <v>27</v>
      </c>
      <c r="G243" s="200"/>
      <c r="H243" s="45" t="s">
        <v>27</v>
      </c>
      <c r="I243" s="133" t="s">
        <v>27</v>
      </c>
    </row>
    <row r="244" spans="1:9" ht="14.25" customHeight="1">
      <c r="A244" s="151" t="s">
        <v>274</v>
      </c>
      <c r="B244" s="240">
        <v>22000</v>
      </c>
      <c r="C244" s="152">
        <v>69</v>
      </c>
      <c r="D244" s="153">
        <v>3707</v>
      </c>
      <c r="E244" s="153">
        <v>53</v>
      </c>
      <c r="F244" s="153">
        <v>5869</v>
      </c>
      <c r="G244" s="153">
        <v>354</v>
      </c>
      <c r="H244" s="153">
        <v>83</v>
      </c>
      <c r="I244" s="154">
        <f>D244+F244+H244</f>
        <v>9659</v>
      </c>
    </row>
    <row r="245" spans="1:9" ht="14.25" customHeight="1">
      <c r="A245" s="155" t="s">
        <v>273</v>
      </c>
      <c r="B245" s="240"/>
      <c r="C245" s="152">
        <v>103</v>
      </c>
      <c r="D245" s="249" t="s">
        <v>27</v>
      </c>
      <c r="E245" s="249"/>
      <c r="F245" s="249" t="s">
        <v>27</v>
      </c>
      <c r="G245" s="249"/>
      <c r="H245" s="153" t="s">
        <v>27</v>
      </c>
      <c r="I245" s="154" t="s">
        <v>27</v>
      </c>
    </row>
    <row r="246" spans="1:9" ht="14.25" customHeight="1">
      <c r="A246" s="134" t="s">
        <v>147</v>
      </c>
      <c r="B246" s="215" t="s">
        <v>27</v>
      </c>
      <c r="C246" s="44">
        <v>12</v>
      </c>
      <c r="D246" s="45">
        <v>586</v>
      </c>
      <c r="E246" s="45">
        <v>11</v>
      </c>
      <c r="F246" s="45">
        <v>340128</v>
      </c>
      <c r="G246" s="45">
        <v>2377</v>
      </c>
      <c r="H246" s="45">
        <v>0</v>
      </c>
      <c r="I246" s="133">
        <f>D246+F246+H246</f>
        <v>340714</v>
      </c>
    </row>
    <row r="247" spans="1:9" ht="14.25" customHeight="1">
      <c r="A247" s="132" t="s">
        <v>189</v>
      </c>
      <c r="B247" s="215"/>
      <c r="C247" s="44">
        <v>25</v>
      </c>
      <c r="D247" s="200" t="s">
        <v>27</v>
      </c>
      <c r="E247" s="200"/>
      <c r="F247" s="200" t="s">
        <v>27</v>
      </c>
      <c r="G247" s="200"/>
      <c r="H247" s="45" t="s">
        <v>27</v>
      </c>
      <c r="I247" s="133" t="s">
        <v>27</v>
      </c>
    </row>
    <row r="248" spans="1:9" ht="14.25" customHeight="1">
      <c r="A248" s="134" t="s">
        <v>270</v>
      </c>
      <c r="B248" s="215">
        <v>36273</v>
      </c>
      <c r="C248" s="44">
        <v>29.5</v>
      </c>
      <c r="D248" s="45">
        <v>69</v>
      </c>
      <c r="E248" s="45">
        <v>1</v>
      </c>
      <c r="F248" s="45">
        <v>15311</v>
      </c>
      <c r="G248" s="45">
        <v>1584</v>
      </c>
      <c r="H248" s="45">
        <v>0</v>
      </c>
      <c r="I248" s="133">
        <f>D248+F248+H248</f>
        <v>15380</v>
      </c>
    </row>
    <row r="249" spans="1:9" ht="14.25" customHeight="1">
      <c r="A249" s="132" t="s">
        <v>228</v>
      </c>
      <c r="B249" s="215"/>
      <c r="C249" s="44">
        <v>41</v>
      </c>
      <c r="D249" s="200" t="s">
        <v>27</v>
      </c>
      <c r="E249" s="200"/>
      <c r="F249" s="200" t="s">
        <v>27</v>
      </c>
      <c r="G249" s="200"/>
      <c r="H249" s="45" t="s">
        <v>27</v>
      </c>
      <c r="I249" s="133" t="s">
        <v>27</v>
      </c>
    </row>
    <row r="250" spans="1:9" ht="14.25" customHeight="1">
      <c r="A250" s="134" t="s">
        <v>243</v>
      </c>
      <c r="B250" s="215">
        <v>95000</v>
      </c>
      <c r="C250" s="44">
        <v>45</v>
      </c>
      <c r="D250" s="45">
        <v>3180</v>
      </c>
      <c r="E250" s="45">
        <v>50</v>
      </c>
      <c r="F250" s="45">
        <v>70837</v>
      </c>
      <c r="G250" s="45">
        <v>2559</v>
      </c>
      <c r="H250" s="45">
        <v>77</v>
      </c>
      <c r="I250" s="133">
        <f>D250+F250+H250</f>
        <v>74094</v>
      </c>
    </row>
    <row r="251" spans="1:9" ht="14.25" customHeight="1">
      <c r="A251" s="132" t="s">
        <v>184</v>
      </c>
      <c r="B251" s="215"/>
      <c r="C251" s="44">
        <v>78</v>
      </c>
      <c r="D251" s="200" t="s">
        <v>27</v>
      </c>
      <c r="E251" s="200"/>
      <c r="F251" s="200" t="s">
        <v>27</v>
      </c>
      <c r="G251" s="200"/>
      <c r="H251" s="45" t="s">
        <v>27</v>
      </c>
      <c r="I251" s="133" t="s">
        <v>27</v>
      </c>
    </row>
    <row r="252" spans="1:9" ht="14.25" customHeight="1">
      <c r="A252" s="151" t="s">
        <v>272</v>
      </c>
      <c r="B252" s="240">
        <v>25000</v>
      </c>
      <c r="C252" s="152">
        <v>48</v>
      </c>
      <c r="D252" s="153">
        <v>4327</v>
      </c>
      <c r="E252" s="153">
        <v>864</v>
      </c>
      <c r="F252" s="153">
        <v>9019</v>
      </c>
      <c r="G252" s="153">
        <v>2767</v>
      </c>
      <c r="H252" s="153">
        <v>0</v>
      </c>
      <c r="I252" s="154">
        <f>D252+F252+H252</f>
        <v>13346</v>
      </c>
    </row>
    <row r="253" spans="1:9" ht="14.25" customHeight="1">
      <c r="A253" s="155" t="s">
        <v>273</v>
      </c>
      <c r="B253" s="240"/>
      <c r="C253" s="152">
        <v>61</v>
      </c>
      <c r="D253" s="249" t="s">
        <v>27</v>
      </c>
      <c r="E253" s="249"/>
      <c r="F253" s="249" t="s">
        <v>27</v>
      </c>
      <c r="G253" s="249"/>
      <c r="H253" s="153" t="s">
        <v>27</v>
      </c>
      <c r="I253" s="154" t="s">
        <v>27</v>
      </c>
    </row>
    <row r="254" spans="1:9" ht="14.25" customHeight="1">
      <c r="A254" s="134" t="s">
        <v>271</v>
      </c>
      <c r="B254" s="215">
        <v>24000</v>
      </c>
      <c r="C254" s="44">
        <v>39.5</v>
      </c>
      <c r="D254" s="45">
        <v>6581</v>
      </c>
      <c r="E254" s="45">
        <v>0</v>
      </c>
      <c r="F254" s="45">
        <v>5904</v>
      </c>
      <c r="G254" s="45">
        <v>0</v>
      </c>
      <c r="H254" s="45">
        <v>0</v>
      </c>
      <c r="I254" s="133">
        <f>D254+F254+H254</f>
        <v>12485</v>
      </c>
    </row>
    <row r="255" spans="1:9" ht="14.25" customHeight="1">
      <c r="A255" s="132" t="s">
        <v>261</v>
      </c>
      <c r="B255" s="215"/>
      <c r="C255" s="44" t="s">
        <v>27</v>
      </c>
      <c r="D255" s="200" t="s">
        <v>27</v>
      </c>
      <c r="E255" s="200"/>
      <c r="F255" s="200" t="s">
        <v>27</v>
      </c>
      <c r="G255" s="200"/>
      <c r="H255" s="45" t="s">
        <v>27</v>
      </c>
      <c r="I255" s="133" t="s">
        <v>27</v>
      </c>
    </row>
    <row r="256" spans="1:9" ht="14.25" customHeight="1">
      <c r="A256" s="134" t="s">
        <v>244</v>
      </c>
      <c r="B256" s="215">
        <v>23000</v>
      </c>
      <c r="C256" s="44">
        <v>69</v>
      </c>
      <c r="D256" s="45">
        <v>8014</v>
      </c>
      <c r="E256" s="45">
        <v>0</v>
      </c>
      <c r="F256" s="45">
        <v>5159</v>
      </c>
      <c r="G256" s="45">
        <v>222</v>
      </c>
      <c r="H256" s="45">
        <v>0</v>
      </c>
      <c r="I256" s="133">
        <f>D256+F256+H256</f>
        <v>13173</v>
      </c>
    </row>
    <row r="257" spans="1:9" ht="14.25" customHeight="1">
      <c r="A257" s="132" t="s">
        <v>245</v>
      </c>
      <c r="B257" s="215"/>
      <c r="C257" s="44">
        <v>104</v>
      </c>
      <c r="D257" s="200" t="s">
        <v>27</v>
      </c>
      <c r="E257" s="200"/>
      <c r="F257" s="200" t="s">
        <v>27</v>
      </c>
      <c r="G257" s="200"/>
      <c r="H257" s="45" t="s">
        <v>27</v>
      </c>
      <c r="I257" s="133" t="s">
        <v>27</v>
      </c>
    </row>
    <row r="258" spans="1:9" ht="14.25" customHeight="1">
      <c r="A258" s="134" t="s">
        <v>203</v>
      </c>
      <c r="B258" s="215">
        <v>65100</v>
      </c>
      <c r="C258" s="44">
        <v>39</v>
      </c>
      <c r="D258" s="45">
        <v>4496</v>
      </c>
      <c r="E258" s="45">
        <v>57</v>
      </c>
      <c r="F258" s="45">
        <v>26649</v>
      </c>
      <c r="G258" s="45">
        <v>2473</v>
      </c>
      <c r="H258" s="45">
        <v>0</v>
      </c>
      <c r="I258" s="133">
        <f>D258+F258+H258</f>
        <v>31145</v>
      </c>
    </row>
    <row r="259" spans="1:9" ht="14.25" customHeight="1">
      <c r="A259" s="132" t="s">
        <v>151</v>
      </c>
      <c r="B259" s="215"/>
      <c r="C259" s="44">
        <v>49</v>
      </c>
      <c r="D259" s="200" t="s">
        <v>27</v>
      </c>
      <c r="E259" s="200"/>
      <c r="F259" s="200" t="s">
        <v>27</v>
      </c>
      <c r="G259" s="200"/>
      <c r="H259" s="45" t="s">
        <v>27</v>
      </c>
      <c r="I259" s="133" t="s">
        <v>27</v>
      </c>
    </row>
    <row r="260" spans="1:9" ht="14.25" customHeight="1">
      <c r="A260" s="134" t="s">
        <v>207</v>
      </c>
      <c r="B260" s="215">
        <v>49070</v>
      </c>
      <c r="C260" s="44">
        <v>19</v>
      </c>
      <c r="D260" s="45">
        <v>797</v>
      </c>
      <c r="E260" s="45">
        <v>0</v>
      </c>
      <c r="F260" s="45">
        <v>30741</v>
      </c>
      <c r="G260" s="45">
        <v>0</v>
      </c>
      <c r="H260" s="45">
        <v>0</v>
      </c>
      <c r="I260" s="133">
        <f>D260+F260+H260</f>
        <v>31538</v>
      </c>
    </row>
    <row r="261" spans="1:9" ht="14.25" customHeight="1" thickBot="1">
      <c r="A261" s="135" t="s">
        <v>208</v>
      </c>
      <c r="B261" s="239"/>
      <c r="C261" s="145" t="s">
        <v>27</v>
      </c>
      <c r="D261" s="210" t="s">
        <v>27</v>
      </c>
      <c r="E261" s="210"/>
      <c r="F261" s="210" t="s">
        <v>27</v>
      </c>
      <c r="G261" s="210"/>
      <c r="H261" s="127" t="s">
        <v>27</v>
      </c>
      <c r="I261" s="146" t="s">
        <v>27</v>
      </c>
    </row>
    <row r="262" spans="1:8" s="53" customFormat="1" ht="12.75" customHeight="1">
      <c r="A262" s="121"/>
      <c r="B262" s="136"/>
      <c r="C262" s="49"/>
      <c r="D262" s="49"/>
      <c r="E262" s="49"/>
      <c r="F262" s="49"/>
      <c r="G262" s="25"/>
      <c r="H262" s="52"/>
    </row>
    <row r="263" spans="1:8" s="53" customFormat="1" ht="12.75" customHeight="1">
      <c r="A263" s="116"/>
      <c r="B263" s="222"/>
      <c r="C263" s="120"/>
      <c r="D263" s="49"/>
      <c r="E263" s="49"/>
      <c r="F263" s="117"/>
      <c r="G263" s="25"/>
      <c r="H263" s="52"/>
    </row>
    <row r="264" spans="1:8" s="53" customFormat="1" ht="12.75" customHeight="1">
      <c r="A264" s="121"/>
      <c r="B264" s="222"/>
      <c r="C264" s="49"/>
      <c r="D264" s="49"/>
      <c r="E264" s="49"/>
      <c r="F264" s="49"/>
      <c r="G264" s="25"/>
      <c r="H264" s="52"/>
    </row>
    <row r="265" spans="1:8" s="53" customFormat="1" ht="12.75" customHeight="1">
      <c r="A265" s="116"/>
      <c r="B265" s="216"/>
      <c r="C265" s="120"/>
      <c r="D265" s="49"/>
      <c r="E265" s="49"/>
      <c r="F265" s="117"/>
      <c r="G265" s="223"/>
      <c r="H265" s="52"/>
    </row>
    <row r="266" spans="1:8" s="53" customFormat="1" ht="12.75" customHeight="1">
      <c r="A266" s="121"/>
      <c r="B266" s="216"/>
      <c r="C266" s="120"/>
      <c r="D266" s="120"/>
      <c r="E266" s="120"/>
      <c r="F266" s="49"/>
      <c r="G266" s="223"/>
      <c r="H266" s="52"/>
    </row>
    <row r="267" spans="1:8" s="53" customFormat="1" ht="12.75" customHeight="1">
      <c r="A267" s="116"/>
      <c r="B267" s="216"/>
      <c r="C267" s="120"/>
      <c r="D267" s="49"/>
      <c r="E267" s="49"/>
      <c r="F267" s="117"/>
      <c r="G267" s="26"/>
      <c r="H267" s="52"/>
    </row>
    <row r="268" spans="1:8" s="53" customFormat="1" ht="12.75" customHeight="1">
      <c r="A268" s="121"/>
      <c r="B268" s="216"/>
      <c r="C268" s="120"/>
      <c r="D268" s="120"/>
      <c r="E268" s="120"/>
      <c r="F268" s="49"/>
      <c r="G268" s="26"/>
      <c r="H268" s="52"/>
    </row>
    <row r="269" spans="1:8" s="53" customFormat="1" ht="12.75" customHeight="1">
      <c r="A269" s="116"/>
      <c r="B269" s="222"/>
      <c r="C269" s="120"/>
      <c r="D269" s="49"/>
      <c r="E269" s="49"/>
      <c r="F269" s="117"/>
      <c r="G269" s="25"/>
      <c r="H269" s="52"/>
    </row>
    <row r="270" spans="1:8" s="53" customFormat="1" ht="12.75" customHeight="1">
      <c r="A270" s="121"/>
      <c r="B270" s="222"/>
      <c r="C270" s="49"/>
      <c r="D270" s="49"/>
      <c r="E270" s="49"/>
      <c r="F270" s="49"/>
      <c r="G270" s="25"/>
      <c r="H270" s="52"/>
    </row>
    <row r="271" spans="1:8" s="53" customFormat="1" ht="12.75" customHeight="1">
      <c r="A271" s="116"/>
      <c r="B271" s="222"/>
      <c r="C271" s="120"/>
      <c r="D271" s="49"/>
      <c r="E271" s="49"/>
      <c r="F271" s="117"/>
      <c r="G271" s="25"/>
      <c r="H271" s="52"/>
    </row>
    <row r="272" spans="1:8" s="53" customFormat="1" ht="12.75" customHeight="1">
      <c r="A272" s="121"/>
      <c r="B272" s="222"/>
      <c r="C272" s="49"/>
      <c r="D272" s="49"/>
      <c r="E272" s="49"/>
      <c r="F272" s="49"/>
      <c r="G272" s="25"/>
      <c r="H272" s="52"/>
    </row>
    <row r="273" spans="1:8" s="53" customFormat="1" ht="12.75" customHeight="1">
      <c r="A273" s="116"/>
      <c r="B273" s="222"/>
      <c r="C273" s="49"/>
      <c r="D273" s="49"/>
      <c r="E273" s="49"/>
      <c r="F273" s="117"/>
      <c r="G273" s="25"/>
      <c r="H273" s="52"/>
    </row>
    <row r="274" spans="1:8" s="53" customFormat="1" ht="12.75" customHeight="1">
      <c r="A274" s="121"/>
      <c r="B274" s="222"/>
      <c r="C274" s="49"/>
      <c r="D274" s="49"/>
      <c r="E274" s="49"/>
      <c r="F274" s="49"/>
      <c r="G274" s="25"/>
      <c r="H274" s="52"/>
    </row>
    <row r="275" spans="1:8" s="53" customFormat="1" ht="12.75" customHeight="1">
      <c r="A275" s="116"/>
      <c r="B275" s="216"/>
      <c r="C275" s="120"/>
      <c r="D275" s="49"/>
      <c r="E275" s="49"/>
      <c r="F275" s="117"/>
      <c r="G275" s="223"/>
      <c r="H275" s="52"/>
    </row>
    <row r="276" spans="1:8" s="53" customFormat="1" ht="12.75" customHeight="1">
      <c r="A276" s="119"/>
      <c r="B276" s="216"/>
      <c r="C276" s="49"/>
      <c r="D276" s="49"/>
      <c r="E276" s="49"/>
      <c r="F276" s="49"/>
      <c r="G276" s="223"/>
      <c r="H276" s="52"/>
    </row>
    <row r="277" spans="1:8" s="53" customFormat="1" ht="12.75" customHeight="1">
      <c r="A277" s="116"/>
      <c r="B277" s="216"/>
      <c r="C277" s="120"/>
      <c r="D277" s="49"/>
      <c r="E277" s="49"/>
      <c r="F277" s="117"/>
      <c r="G277" s="223"/>
      <c r="H277" s="52"/>
    </row>
    <row r="278" spans="1:8" s="53" customFormat="1" ht="12.75" customHeight="1">
      <c r="A278" s="121"/>
      <c r="B278" s="216"/>
      <c r="C278" s="120"/>
      <c r="D278" s="120"/>
      <c r="E278" s="120"/>
      <c r="F278" s="49"/>
      <c r="G278" s="223"/>
      <c r="H278" s="52"/>
    </row>
    <row r="279" spans="1:8" s="53" customFormat="1" ht="12.75" customHeight="1">
      <c r="A279" s="116"/>
      <c r="B279" s="222"/>
      <c r="C279" s="120"/>
      <c r="D279" s="49"/>
      <c r="E279" s="49"/>
      <c r="F279" s="117"/>
      <c r="G279" s="223"/>
      <c r="H279" s="52"/>
    </row>
    <row r="280" spans="1:8" s="53" customFormat="1" ht="12.75" customHeight="1">
      <c r="A280" s="121"/>
      <c r="B280" s="222"/>
      <c r="C280" s="120"/>
      <c r="D280" s="120"/>
      <c r="E280" s="120"/>
      <c r="F280" s="49"/>
      <c r="G280" s="223"/>
      <c r="H280" s="52"/>
    </row>
    <row r="281" spans="1:8" s="53" customFormat="1" ht="12.75" customHeight="1">
      <c r="A281" s="116"/>
      <c r="B281" s="216"/>
      <c r="C281" s="120"/>
      <c r="D281" s="49"/>
      <c r="E281" s="49"/>
      <c r="F281" s="117"/>
      <c r="G281" s="26"/>
      <c r="H281" s="52"/>
    </row>
    <row r="282" spans="1:8" s="53" customFormat="1" ht="12.75" customHeight="1">
      <c r="A282" s="121"/>
      <c r="B282" s="216"/>
      <c r="C282" s="120"/>
      <c r="D282" s="120"/>
      <c r="E282" s="120"/>
      <c r="F282" s="49"/>
      <c r="G282" s="26"/>
      <c r="H282" s="52"/>
    </row>
    <row r="283" spans="1:8" s="53" customFormat="1" ht="12.75" customHeight="1">
      <c r="A283" s="116"/>
      <c r="B283" s="222"/>
      <c r="C283" s="120"/>
      <c r="D283" s="49"/>
      <c r="E283" s="49"/>
      <c r="F283" s="117"/>
      <c r="G283" s="26"/>
      <c r="H283" s="52"/>
    </row>
    <row r="284" spans="1:8" s="53" customFormat="1" ht="12.75" customHeight="1">
      <c r="A284" s="121"/>
      <c r="B284" s="222"/>
      <c r="C284" s="49"/>
      <c r="D284" s="49"/>
      <c r="E284" s="49"/>
      <c r="F284" s="49"/>
      <c r="G284" s="26"/>
      <c r="H284" s="52"/>
    </row>
    <row r="285" spans="1:8" s="53" customFormat="1" ht="12.75" customHeight="1">
      <c r="A285" s="116"/>
      <c r="B285" s="222"/>
      <c r="C285" s="120"/>
      <c r="D285" s="49"/>
      <c r="E285" s="49"/>
      <c r="F285" s="117"/>
      <c r="G285" s="26"/>
      <c r="H285" s="52"/>
    </row>
    <row r="286" spans="1:8" s="53" customFormat="1" ht="12.75" customHeight="1">
      <c r="A286" s="121"/>
      <c r="B286" s="222"/>
      <c r="C286" s="120"/>
      <c r="D286" s="120"/>
      <c r="E286" s="120"/>
      <c r="F286" s="49"/>
      <c r="G286" s="26"/>
      <c r="H286" s="52"/>
    </row>
    <row r="287" spans="1:8" s="53" customFormat="1" ht="12.75" customHeight="1">
      <c r="A287" s="116"/>
      <c r="B287" s="222"/>
      <c r="C287" s="120"/>
      <c r="D287" s="49"/>
      <c r="E287" s="49"/>
      <c r="F287" s="117"/>
      <c r="G287" s="26"/>
      <c r="H287" s="52"/>
    </row>
    <row r="288" spans="1:8" s="53" customFormat="1" ht="12.75" customHeight="1">
      <c r="A288" s="121"/>
      <c r="B288" s="222"/>
      <c r="C288" s="120"/>
      <c r="D288" s="120"/>
      <c r="E288" s="120"/>
      <c r="F288" s="49"/>
      <c r="G288" s="26"/>
      <c r="H288" s="52"/>
    </row>
    <row r="289" spans="1:8" s="53" customFormat="1" ht="12.75" customHeight="1">
      <c r="A289" s="116"/>
      <c r="B289" s="216"/>
      <c r="C289" s="120"/>
      <c r="D289" s="49"/>
      <c r="E289" s="49"/>
      <c r="F289" s="117"/>
      <c r="G289" s="25"/>
      <c r="H289" s="52"/>
    </row>
    <row r="290" spans="1:8" s="53" customFormat="1" ht="12.75" customHeight="1">
      <c r="A290" s="121"/>
      <c r="B290" s="216"/>
      <c r="C290" s="49"/>
      <c r="D290" s="49"/>
      <c r="E290" s="49"/>
      <c r="F290" s="49"/>
      <c r="G290" s="25"/>
      <c r="H290" s="52"/>
    </row>
    <row r="291" spans="1:8" s="53" customFormat="1" ht="12.75" customHeight="1">
      <c r="A291" s="116"/>
      <c r="B291" s="222"/>
      <c r="C291" s="120"/>
      <c r="D291" s="49"/>
      <c r="E291" s="49"/>
      <c r="F291" s="117"/>
      <c r="G291" s="26"/>
      <c r="H291" s="52"/>
    </row>
    <row r="292" spans="1:8" s="53" customFormat="1" ht="12.75" customHeight="1">
      <c r="A292" s="121"/>
      <c r="B292" s="222"/>
      <c r="C292" s="120"/>
      <c r="D292" s="120"/>
      <c r="E292" s="120"/>
      <c r="F292" s="49"/>
      <c r="G292" s="26"/>
      <c r="H292" s="52"/>
    </row>
    <row r="293" spans="1:8" s="53" customFormat="1" ht="12.75" customHeight="1">
      <c r="A293" s="116"/>
      <c r="B293" s="219"/>
      <c r="C293" s="220"/>
      <c r="D293" s="220"/>
      <c r="E293" s="220"/>
      <c r="F293" s="220"/>
      <c r="G293" s="26"/>
      <c r="H293" s="52"/>
    </row>
    <row r="294" spans="1:8" s="53" customFormat="1" ht="12.75" customHeight="1">
      <c r="A294" s="121"/>
      <c r="B294" s="220"/>
      <c r="C294" s="220"/>
      <c r="D294" s="220"/>
      <c r="E294" s="220"/>
      <c r="F294" s="220"/>
      <c r="G294" s="26"/>
      <c r="H294" s="52"/>
    </row>
    <row r="295" spans="1:8" s="53" customFormat="1" ht="12.75" customHeight="1">
      <c r="A295" s="221"/>
      <c r="B295" s="221"/>
      <c r="C295" s="221"/>
      <c r="D295" s="221"/>
      <c r="E295" s="221"/>
      <c r="F295" s="221"/>
      <c r="G295" s="25"/>
      <c r="H295" s="52"/>
    </row>
    <row r="296" spans="1:8" s="53" customFormat="1" ht="12.75" customHeight="1">
      <c r="A296" s="116"/>
      <c r="B296" s="224"/>
      <c r="C296" s="120"/>
      <c r="D296" s="49"/>
      <c r="E296" s="49"/>
      <c r="F296" s="117"/>
      <c r="G296" s="25"/>
      <c r="H296" s="52"/>
    </row>
    <row r="297" spans="1:8" s="53" customFormat="1" ht="12.75" customHeight="1">
      <c r="A297" s="121"/>
      <c r="B297" s="224"/>
      <c r="C297" s="49"/>
      <c r="D297" s="49"/>
      <c r="E297" s="49"/>
      <c r="F297" s="49"/>
      <c r="G297" s="25"/>
      <c r="H297" s="52"/>
    </row>
    <row r="298" spans="1:8" s="53" customFormat="1" ht="12.75" customHeight="1">
      <c r="A298" s="116"/>
      <c r="B298" s="224"/>
      <c r="C298" s="120"/>
      <c r="D298" s="49"/>
      <c r="E298" s="49"/>
      <c r="F298" s="117"/>
      <c r="G298" s="25"/>
      <c r="H298" s="52"/>
    </row>
    <row r="299" spans="1:8" s="53" customFormat="1" ht="12.75" customHeight="1">
      <c r="A299" s="121"/>
      <c r="B299" s="224"/>
      <c r="C299" s="49"/>
      <c r="D299" s="49"/>
      <c r="E299" s="49"/>
      <c r="F299" s="49"/>
      <c r="G299" s="25"/>
      <c r="H299" s="52"/>
    </row>
    <row r="300" spans="1:8" s="53" customFormat="1" ht="12.75" customHeight="1">
      <c r="A300" s="116"/>
      <c r="B300" s="216"/>
      <c r="C300" s="120"/>
      <c r="D300" s="49"/>
      <c r="E300" s="49"/>
      <c r="F300" s="117"/>
      <c r="G300" s="25"/>
      <c r="H300" s="52"/>
    </row>
    <row r="301" spans="1:8" s="53" customFormat="1" ht="12.75" customHeight="1">
      <c r="A301" s="121"/>
      <c r="B301" s="216"/>
      <c r="C301" s="49"/>
      <c r="D301" s="49"/>
      <c r="E301" s="49"/>
      <c r="F301" s="49"/>
      <c r="G301" s="25"/>
      <c r="H301" s="52"/>
    </row>
    <row r="302" spans="1:8" s="53" customFormat="1" ht="12.75" customHeight="1">
      <c r="A302" s="116"/>
      <c r="B302" s="216"/>
      <c r="C302" s="120"/>
      <c r="D302" s="49"/>
      <c r="E302" s="49"/>
      <c r="F302" s="117"/>
      <c r="G302" s="25"/>
      <c r="H302" s="52"/>
    </row>
    <row r="303" spans="1:8" s="53" customFormat="1" ht="12.75" customHeight="1">
      <c r="A303" s="121"/>
      <c r="B303" s="216"/>
      <c r="C303" s="49"/>
      <c r="D303" s="49"/>
      <c r="E303" s="49"/>
      <c r="F303" s="49"/>
      <c r="G303" s="25"/>
      <c r="H303" s="52"/>
    </row>
    <row r="304" spans="1:8" s="53" customFormat="1" ht="12.75" customHeight="1">
      <c r="A304" s="116"/>
      <c r="B304" s="224"/>
      <c r="C304" s="120"/>
      <c r="D304" s="49"/>
      <c r="E304" s="49"/>
      <c r="F304" s="117"/>
      <c r="G304" s="25"/>
      <c r="H304" s="52"/>
    </row>
    <row r="305" spans="1:8" s="53" customFormat="1" ht="12.75" customHeight="1">
      <c r="A305" s="121"/>
      <c r="B305" s="224"/>
      <c r="C305" s="49"/>
      <c r="D305" s="49"/>
      <c r="E305" s="49"/>
      <c r="F305" s="49"/>
      <c r="G305" s="25"/>
      <c r="H305" s="52"/>
    </row>
    <row r="306" spans="1:8" s="53" customFormat="1" ht="12.75" customHeight="1">
      <c r="A306" s="116"/>
      <c r="B306" s="216"/>
      <c r="C306" s="120"/>
      <c r="D306" s="49"/>
      <c r="E306" s="49"/>
      <c r="F306" s="117"/>
      <c r="G306" s="25"/>
      <c r="H306" s="52"/>
    </row>
    <row r="307" spans="1:8" s="53" customFormat="1" ht="12.75" customHeight="1">
      <c r="A307" s="121"/>
      <c r="B307" s="216"/>
      <c r="C307" s="49"/>
      <c r="D307" s="49"/>
      <c r="E307" s="49"/>
      <c r="F307" s="49"/>
      <c r="G307" s="25"/>
      <c r="H307" s="52"/>
    </row>
    <row r="308" spans="1:8" s="53" customFormat="1" ht="12.75" customHeight="1">
      <c r="A308" s="116"/>
      <c r="B308" s="224"/>
      <c r="C308" s="120"/>
      <c r="D308" s="49"/>
      <c r="E308" s="49"/>
      <c r="F308" s="117"/>
      <c r="G308" s="25"/>
      <c r="H308" s="52"/>
    </row>
    <row r="309" spans="1:8" s="53" customFormat="1" ht="12.75" customHeight="1">
      <c r="A309" s="121"/>
      <c r="B309" s="224"/>
      <c r="C309" s="49"/>
      <c r="D309" s="49"/>
      <c r="E309" s="49"/>
      <c r="F309" s="49"/>
      <c r="G309" s="25"/>
      <c r="H309" s="52"/>
    </row>
    <row r="310" spans="1:8" s="53" customFormat="1" ht="12.75" customHeight="1">
      <c r="A310" s="116"/>
      <c r="B310" s="216"/>
      <c r="C310" s="120"/>
      <c r="D310" s="49"/>
      <c r="E310" s="49"/>
      <c r="F310" s="117"/>
      <c r="G310" s="25"/>
      <c r="H310" s="52"/>
    </row>
    <row r="311" spans="1:8" s="53" customFormat="1" ht="12.75" customHeight="1">
      <c r="A311" s="121"/>
      <c r="B311" s="216"/>
      <c r="C311" s="49"/>
      <c r="D311" s="49"/>
      <c r="E311" s="49"/>
      <c r="F311" s="49"/>
      <c r="G311" s="25"/>
      <c r="H311" s="52"/>
    </row>
    <row r="312" spans="1:8" s="53" customFormat="1" ht="12.75" customHeight="1">
      <c r="A312" s="221"/>
      <c r="B312" s="221"/>
      <c r="C312" s="221"/>
      <c r="D312" s="221"/>
      <c r="E312" s="221"/>
      <c r="F312" s="221"/>
      <c r="G312" s="25"/>
      <c r="H312" s="52"/>
    </row>
    <row r="313" spans="1:8" s="53" customFormat="1" ht="12.75" customHeight="1">
      <c r="A313" s="116"/>
      <c r="B313" s="216"/>
      <c r="C313" s="120"/>
      <c r="D313" s="49"/>
      <c r="E313" s="49"/>
      <c r="F313" s="117"/>
      <c r="G313" s="25"/>
      <c r="H313" s="52"/>
    </row>
    <row r="314" spans="1:8" s="53" customFormat="1" ht="12.75" customHeight="1">
      <c r="A314" s="121"/>
      <c r="B314" s="216"/>
      <c r="C314" s="49"/>
      <c r="D314" s="49"/>
      <c r="E314" s="49"/>
      <c r="F314" s="49"/>
      <c r="G314" s="25"/>
      <c r="H314" s="52"/>
    </row>
    <row r="315" spans="1:8" s="53" customFormat="1" ht="12.75" customHeight="1">
      <c r="A315" s="116"/>
      <c r="B315" s="216"/>
      <c r="C315" s="120"/>
      <c r="D315" s="49"/>
      <c r="E315" s="49"/>
      <c r="F315" s="117"/>
      <c r="G315" s="25"/>
      <c r="H315" s="52"/>
    </row>
    <row r="316" spans="1:8" s="53" customFormat="1" ht="12.75" customHeight="1">
      <c r="A316" s="121"/>
      <c r="B316" s="216"/>
      <c r="C316" s="49"/>
      <c r="D316" s="49"/>
      <c r="E316" s="49"/>
      <c r="F316" s="49"/>
      <c r="G316" s="25"/>
      <c r="H316" s="52"/>
    </row>
    <row r="317" spans="1:8" s="53" customFormat="1" ht="12.75" customHeight="1">
      <c r="A317" s="116"/>
      <c r="B317" s="216"/>
      <c r="C317" s="120"/>
      <c r="D317" s="49"/>
      <c r="E317" s="49"/>
      <c r="F317" s="117"/>
      <c r="G317" s="25"/>
      <c r="H317" s="52"/>
    </row>
    <row r="318" spans="1:8" s="53" customFormat="1" ht="12.75" customHeight="1">
      <c r="A318" s="121"/>
      <c r="B318" s="216"/>
      <c r="C318" s="49"/>
      <c r="D318" s="49"/>
      <c r="E318" s="49"/>
      <c r="F318" s="49"/>
      <c r="G318" s="25"/>
      <c r="H318" s="52"/>
    </row>
    <row r="319" spans="1:8" s="53" customFormat="1" ht="12.75" customHeight="1">
      <c r="A319" s="116"/>
      <c r="B319" s="216"/>
      <c r="C319" s="120"/>
      <c r="D319" s="49"/>
      <c r="E319" s="49"/>
      <c r="F319" s="117"/>
      <c r="G319" s="25"/>
      <c r="H319" s="52"/>
    </row>
    <row r="320" spans="1:8" s="53" customFormat="1" ht="12.75" customHeight="1">
      <c r="A320" s="121"/>
      <c r="B320" s="216"/>
      <c r="C320" s="49"/>
      <c r="D320" s="49"/>
      <c r="E320" s="49"/>
      <c r="F320" s="49"/>
      <c r="G320" s="25"/>
      <c r="H320" s="52"/>
    </row>
    <row r="321" spans="1:8" s="53" customFormat="1" ht="12.75" customHeight="1">
      <c r="A321" s="116"/>
      <c r="B321" s="216"/>
      <c r="C321" s="120"/>
      <c r="D321" s="49"/>
      <c r="E321" s="49"/>
      <c r="F321" s="117"/>
      <c r="G321" s="25"/>
      <c r="H321" s="52"/>
    </row>
    <row r="322" spans="1:8" s="53" customFormat="1" ht="12.75" customHeight="1">
      <c r="A322" s="121"/>
      <c r="B322" s="216"/>
      <c r="C322" s="49"/>
      <c r="D322" s="49"/>
      <c r="E322" s="49"/>
      <c r="F322" s="49"/>
      <c r="G322" s="25"/>
      <c r="H322" s="52"/>
    </row>
    <row r="323" spans="1:8" s="53" customFormat="1" ht="12.75" customHeight="1">
      <c r="A323" s="221"/>
      <c r="B323" s="221"/>
      <c r="C323" s="221"/>
      <c r="D323" s="221"/>
      <c r="E323" s="221"/>
      <c r="F323" s="221"/>
      <c r="G323" s="25"/>
      <c r="H323" s="52"/>
    </row>
    <row r="324" spans="1:8" s="53" customFormat="1" ht="12.75" customHeight="1">
      <c r="A324" s="116"/>
      <c r="B324" s="219"/>
      <c r="C324" s="220"/>
      <c r="D324" s="220"/>
      <c r="E324" s="220"/>
      <c r="F324" s="220"/>
      <c r="G324" s="25"/>
      <c r="H324" s="52"/>
    </row>
    <row r="325" spans="1:8" s="53" customFormat="1" ht="12.75" customHeight="1">
      <c r="A325" s="121"/>
      <c r="B325" s="220"/>
      <c r="C325" s="220"/>
      <c r="D325" s="220"/>
      <c r="E325" s="220"/>
      <c r="F325" s="220"/>
      <c r="G325" s="25"/>
      <c r="H325" s="52"/>
    </row>
    <row r="326" spans="1:8" s="53" customFormat="1" ht="12.75" customHeight="1">
      <c r="A326" s="116"/>
      <c r="B326" s="222"/>
      <c r="C326" s="120"/>
      <c r="D326" s="49"/>
      <c r="E326" s="49"/>
      <c r="F326" s="117"/>
      <c r="G326" s="25"/>
      <c r="H326" s="52"/>
    </row>
    <row r="327" spans="1:8" s="53" customFormat="1" ht="12.75" customHeight="1">
      <c r="A327" s="121"/>
      <c r="B327" s="222"/>
      <c r="C327" s="49"/>
      <c r="D327" s="49"/>
      <c r="E327" s="49"/>
      <c r="F327" s="49"/>
      <c r="G327" s="25"/>
      <c r="H327" s="52"/>
    </row>
    <row r="328" spans="1:8" s="53" customFormat="1" ht="12.75" customHeight="1">
      <c r="A328" s="116"/>
      <c r="B328" s="216"/>
      <c r="C328" s="120"/>
      <c r="D328" s="49"/>
      <c r="E328" s="49"/>
      <c r="F328" s="117"/>
      <c r="G328" s="25"/>
      <c r="H328" s="52"/>
    </row>
    <row r="329" spans="1:8" s="53" customFormat="1" ht="12.75" customHeight="1">
      <c r="A329" s="121"/>
      <c r="B329" s="216"/>
      <c r="C329" s="49"/>
      <c r="D329" s="49"/>
      <c r="E329" s="49"/>
      <c r="F329" s="49"/>
      <c r="G329" s="25"/>
      <c r="H329" s="52"/>
    </row>
    <row r="330" spans="1:8" s="53" customFormat="1" ht="15" customHeight="1">
      <c r="A330" s="232"/>
      <c r="B330" s="232"/>
      <c r="C330" s="232"/>
      <c r="D330" s="232"/>
      <c r="E330" s="232"/>
      <c r="F330" s="232"/>
      <c r="G330" s="27"/>
      <c r="H330" s="52"/>
    </row>
    <row r="331" spans="1:8" s="53" customFormat="1" ht="12.75" customHeight="1">
      <c r="A331" s="221"/>
      <c r="B331" s="221"/>
      <c r="C331" s="221"/>
      <c r="D331" s="221"/>
      <c r="E331" s="221"/>
      <c r="F331" s="221"/>
      <c r="G331" s="25"/>
      <c r="H331" s="52"/>
    </row>
    <row r="332" spans="1:8" s="53" customFormat="1" ht="12.75" customHeight="1">
      <c r="A332" s="116"/>
      <c r="B332" s="216"/>
      <c r="C332" s="120"/>
      <c r="D332" s="49"/>
      <c r="E332" s="49"/>
      <c r="F332" s="117"/>
      <c r="G332" s="25"/>
      <c r="H332" s="52"/>
    </row>
    <row r="333" spans="1:8" s="53" customFormat="1" ht="12.75" customHeight="1">
      <c r="A333" s="121"/>
      <c r="B333" s="216"/>
      <c r="C333" s="49"/>
      <c r="D333" s="49"/>
      <c r="E333" s="49"/>
      <c r="F333" s="49"/>
      <c r="G333" s="25"/>
      <c r="H333" s="52"/>
    </row>
    <row r="334" spans="1:8" s="53" customFormat="1" ht="12.75" customHeight="1">
      <c r="A334" s="116"/>
      <c r="B334" s="216"/>
      <c r="C334" s="120"/>
      <c r="D334" s="49"/>
      <c r="E334" s="49"/>
      <c r="F334" s="117"/>
      <c r="G334" s="25"/>
      <c r="H334" s="52"/>
    </row>
    <row r="335" spans="1:8" s="53" customFormat="1" ht="12.75" customHeight="1">
      <c r="A335" s="121"/>
      <c r="B335" s="216"/>
      <c r="C335" s="49"/>
      <c r="D335" s="49"/>
      <c r="E335" s="49"/>
      <c r="F335" s="49"/>
      <c r="G335" s="25"/>
      <c r="H335" s="52"/>
    </row>
    <row r="336" spans="1:8" s="53" customFormat="1" ht="12.75" customHeight="1">
      <c r="A336" s="221"/>
      <c r="B336" s="221"/>
      <c r="C336" s="221"/>
      <c r="D336" s="221"/>
      <c r="E336" s="221"/>
      <c r="F336" s="221"/>
      <c r="G336" s="25"/>
      <c r="H336" s="52"/>
    </row>
    <row r="337" spans="1:8" s="53" customFormat="1" ht="12.75" customHeight="1">
      <c r="A337" s="116"/>
      <c r="B337" s="216"/>
      <c r="C337" s="120"/>
      <c r="D337" s="49"/>
      <c r="E337" s="49"/>
      <c r="F337" s="117"/>
      <c r="G337" s="25"/>
      <c r="H337" s="52"/>
    </row>
    <row r="338" spans="1:8" s="53" customFormat="1" ht="12.75" customHeight="1">
      <c r="A338" s="121"/>
      <c r="B338" s="216"/>
      <c r="C338" s="49"/>
      <c r="D338" s="49"/>
      <c r="E338" s="49"/>
      <c r="F338" s="49"/>
      <c r="G338" s="25"/>
      <c r="H338" s="52"/>
    </row>
    <row r="339" spans="1:8" s="53" customFormat="1" ht="12.75" customHeight="1">
      <c r="A339" s="116"/>
      <c r="B339" s="216"/>
      <c r="C339" s="120"/>
      <c r="D339" s="49"/>
      <c r="E339" s="49"/>
      <c r="F339" s="117"/>
      <c r="G339" s="25"/>
      <c r="H339" s="52"/>
    </row>
    <row r="340" spans="1:8" s="53" customFormat="1" ht="12.75" customHeight="1">
      <c r="A340" s="121"/>
      <c r="B340" s="216"/>
      <c r="C340" s="49"/>
      <c r="D340" s="49"/>
      <c r="E340" s="49"/>
      <c r="F340" s="49"/>
      <c r="G340" s="25"/>
      <c r="H340" s="52"/>
    </row>
    <row r="341" spans="1:8" s="53" customFormat="1" ht="12.75" customHeight="1">
      <c r="A341" s="116"/>
      <c r="B341" s="216"/>
      <c r="C341" s="120"/>
      <c r="D341" s="49"/>
      <c r="E341" s="49"/>
      <c r="F341" s="117"/>
      <c r="G341" s="25"/>
      <c r="H341" s="52"/>
    </row>
    <row r="342" spans="1:8" s="53" customFormat="1" ht="12.75" customHeight="1">
      <c r="A342" s="121"/>
      <c r="B342" s="216"/>
      <c r="C342" s="49"/>
      <c r="D342" s="49"/>
      <c r="E342" s="49"/>
      <c r="F342" s="49"/>
      <c r="G342" s="25"/>
      <c r="H342" s="52"/>
    </row>
    <row r="343" spans="1:8" s="53" customFormat="1" ht="12.75" customHeight="1">
      <c r="A343" s="116"/>
      <c r="B343" s="216"/>
      <c r="C343" s="120"/>
      <c r="D343" s="49"/>
      <c r="E343" s="49"/>
      <c r="F343" s="117"/>
      <c r="G343" s="25"/>
      <c r="H343" s="52"/>
    </row>
    <row r="344" spans="1:8" s="53" customFormat="1" ht="12.75" customHeight="1">
      <c r="A344" s="121"/>
      <c r="B344" s="216"/>
      <c r="C344" s="49"/>
      <c r="D344" s="49"/>
      <c r="E344" s="49"/>
      <c r="F344" s="49"/>
      <c r="G344" s="25"/>
      <c r="H344" s="52"/>
    </row>
    <row r="345" spans="1:8" s="53" customFormat="1" ht="12.75" customHeight="1">
      <c r="A345" s="116"/>
      <c r="B345" s="216"/>
      <c r="C345" s="120"/>
      <c r="D345" s="49"/>
      <c r="E345" s="49"/>
      <c r="F345" s="117"/>
      <c r="G345" s="25"/>
      <c r="H345" s="52"/>
    </row>
    <row r="346" spans="1:8" s="53" customFormat="1" ht="12.75" customHeight="1">
      <c r="A346" s="121"/>
      <c r="B346" s="216"/>
      <c r="C346" s="49"/>
      <c r="D346" s="49"/>
      <c r="E346" s="49"/>
      <c r="F346" s="49"/>
      <c r="G346" s="25"/>
      <c r="H346" s="52"/>
    </row>
    <row r="347" spans="1:8" s="53" customFormat="1" ht="12.75" customHeight="1">
      <c r="A347" s="221"/>
      <c r="B347" s="221"/>
      <c r="C347" s="221"/>
      <c r="D347" s="221"/>
      <c r="E347" s="221"/>
      <c r="F347" s="221"/>
      <c r="G347" s="25"/>
      <c r="H347" s="52"/>
    </row>
    <row r="348" spans="1:8" s="53" customFormat="1" ht="12.75" customHeight="1">
      <c r="A348" s="122"/>
      <c r="B348" s="216"/>
      <c r="C348" s="120"/>
      <c r="D348" s="49"/>
      <c r="E348" s="49"/>
      <c r="F348" s="117"/>
      <c r="G348" s="25"/>
      <c r="H348" s="52"/>
    </row>
    <row r="349" spans="1:8" s="53" customFormat="1" ht="12.75" customHeight="1">
      <c r="A349" s="121"/>
      <c r="B349" s="216"/>
      <c r="C349" s="49"/>
      <c r="D349" s="49"/>
      <c r="E349" s="49"/>
      <c r="F349" s="49"/>
      <c r="G349" s="25"/>
      <c r="H349" s="52"/>
    </row>
    <row r="350" spans="1:8" s="53" customFormat="1" ht="15" customHeight="1">
      <c r="A350" s="232"/>
      <c r="B350" s="232"/>
      <c r="C350" s="232"/>
      <c r="D350" s="232"/>
      <c r="E350" s="232"/>
      <c r="F350" s="232"/>
      <c r="G350" s="27"/>
      <c r="H350" s="52"/>
    </row>
    <row r="351" spans="1:8" s="53" customFormat="1" ht="12.75" customHeight="1">
      <c r="A351" s="221"/>
      <c r="B351" s="221"/>
      <c r="C351" s="221"/>
      <c r="D351" s="221"/>
      <c r="E351" s="221"/>
      <c r="F351" s="221"/>
      <c r="G351" s="25"/>
      <c r="H351" s="52"/>
    </row>
    <row r="352" spans="1:8" s="53" customFormat="1" ht="12.75" customHeight="1">
      <c r="A352" s="218"/>
      <c r="B352" s="218"/>
      <c r="C352" s="218"/>
      <c r="D352" s="218"/>
      <c r="E352" s="218"/>
      <c r="F352" s="218"/>
      <c r="G352" s="28"/>
      <c r="H352" s="52"/>
    </row>
    <row r="353" spans="1:8" s="53" customFormat="1" ht="12.75" customHeight="1">
      <c r="A353" s="122"/>
      <c r="B353" s="216"/>
      <c r="C353" s="120"/>
      <c r="D353" s="49"/>
      <c r="E353" s="49"/>
      <c r="F353" s="117"/>
      <c r="G353" s="28"/>
      <c r="H353" s="52"/>
    </row>
    <row r="354" spans="1:8" s="53" customFormat="1" ht="12.75" customHeight="1">
      <c r="A354" s="121"/>
      <c r="B354" s="216"/>
      <c r="C354" s="49"/>
      <c r="D354" s="49"/>
      <c r="E354" s="49"/>
      <c r="F354" s="49"/>
      <c r="G354" s="28"/>
      <c r="H354" s="52"/>
    </row>
    <row r="355" spans="1:8" s="53" customFormat="1" ht="12.75" customHeight="1">
      <c r="A355" s="122"/>
      <c r="B355" s="216"/>
      <c r="C355" s="120"/>
      <c r="D355" s="49"/>
      <c r="E355" s="49"/>
      <c r="F355" s="117"/>
      <c r="G355" s="28"/>
      <c r="H355" s="52"/>
    </row>
    <row r="356" spans="1:8" s="53" customFormat="1" ht="12.75" customHeight="1">
      <c r="A356" s="121"/>
      <c r="B356" s="216"/>
      <c r="C356" s="49"/>
      <c r="D356" s="49"/>
      <c r="E356" s="49"/>
      <c r="F356" s="49"/>
      <c r="G356" s="28"/>
      <c r="H356" s="52"/>
    </row>
    <row r="357" spans="1:8" s="53" customFormat="1" ht="12.75" customHeight="1">
      <c r="A357" s="122"/>
      <c r="B357" s="216"/>
      <c r="C357" s="118"/>
      <c r="D357" s="49"/>
      <c r="E357" s="49"/>
      <c r="F357" s="117"/>
      <c r="G357" s="28"/>
      <c r="H357" s="52"/>
    </row>
    <row r="358" spans="1:8" s="53" customFormat="1" ht="12.75" customHeight="1">
      <c r="A358" s="121"/>
      <c r="B358" s="216"/>
      <c r="C358" s="120"/>
      <c r="D358" s="120"/>
      <c r="E358" s="120"/>
      <c r="F358" s="49"/>
      <c r="G358" s="28"/>
      <c r="H358" s="52"/>
    </row>
    <row r="359" spans="1:8" s="53" customFormat="1" ht="12.75" customHeight="1">
      <c r="A359" s="122"/>
      <c r="B359" s="216"/>
      <c r="C359" s="118"/>
      <c r="D359" s="49"/>
      <c r="E359" s="49"/>
      <c r="F359" s="117"/>
      <c r="G359" s="28"/>
      <c r="H359" s="52"/>
    </row>
    <row r="360" spans="1:8" s="53" customFormat="1" ht="12.75" customHeight="1">
      <c r="A360" s="121"/>
      <c r="B360" s="216"/>
      <c r="C360" s="120"/>
      <c r="D360" s="120"/>
      <c r="E360" s="120"/>
      <c r="F360" s="49"/>
      <c r="G360" s="28"/>
      <c r="H360" s="52"/>
    </row>
    <row r="361" spans="1:8" s="53" customFormat="1" ht="12.75" customHeight="1">
      <c r="A361" s="122"/>
      <c r="B361" s="216"/>
      <c r="C361" s="118"/>
      <c r="D361" s="49"/>
      <c r="E361" s="49"/>
      <c r="F361" s="117"/>
      <c r="G361" s="28"/>
      <c r="H361" s="52"/>
    </row>
    <row r="362" spans="1:8" s="53" customFormat="1" ht="12.75" customHeight="1">
      <c r="A362" s="121"/>
      <c r="B362" s="216"/>
      <c r="C362" s="120"/>
      <c r="D362" s="120"/>
      <c r="E362" s="120"/>
      <c r="F362" s="49"/>
      <c r="G362" s="28"/>
      <c r="H362" s="52"/>
    </row>
    <row r="363" spans="1:8" s="53" customFormat="1" ht="12.75" customHeight="1">
      <c r="A363" s="233"/>
      <c r="B363" s="234"/>
      <c r="C363" s="234"/>
      <c r="D363" s="234"/>
      <c r="E363" s="234"/>
      <c r="F363" s="234"/>
      <c r="G363" s="28"/>
      <c r="H363" s="52"/>
    </row>
    <row r="364" spans="1:8" s="53" customFormat="1" ht="12.75" customHeight="1">
      <c r="A364" s="122"/>
      <c r="B364" s="216"/>
      <c r="C364" s="217"/>
      <c r="D364" s="217"/>
      <c r="E364" s="217"/>
      <c r="F364" s="217"/>
      <c r="G364" s="28"/>
      <c r="H364" s="52"/>
    </row>
    <row r="365" spans="1:8" s="53" customFormat="1" ht="12.75" customHeight="1">
      <c r="A365" s="121"/>
      <c r="B365" s="217"/>
      <c r="C365" s="217"/>
      <c r="D365" s="217"/>
      <c r="E365" s="217"/>
      <c r="F365" s="217"/>
      <c r="G365" s="28"/>
      <c r="H365" s="52"/>
    </row>
    <row r="366" spans="1:8" s="53" customFormat="1" ht="12.75" customHeight="1">
      <c r="A366" s="221"/>
      <c r="B366" s="221"/>
      <c r="C366" s="221"/>
      <c r="D366" s="221"/>
      <c r="E366" s="221"/>
      <c r="F366" s="221"/>
      <c r="G366" s="25"/>
      <c r="H366" s="52"/>
    </row>
    <row r="367" spans="1:8" s="53" customFormat="1" ht="12.75" customHeight="1">
      <c r="A367" s="218"/>
      <c r="B367" s="218"/>
      <c r="C367" s="218"/>
      <c r="D367" s="218"/>
      <c r="E367" s="218"/>
      <c r="F367" s="218"/>
      <c r="G367" s="25"/>
      <c r="H367" s="52"/>
    </row>
    <row r="368" spans="1:8" s="53" customFormat="1" ht="12.75" customHeight="1">
      <c r="A368" s="122"/>
      <c r="B368" s="216"/>
      <c r="C368" s="120"/>
      <c r="D368" s="49"/>
      <c r="E368" s="49"/>
      <c r="F368" s="117"/>
      <c r="G368" s="25"/>
      <c r="H368" s="52"/>
    </row>
    <row r="369" spans="1:8" s="53" customFormat="1" ht="12.75" customHeight="1">
      <c r="A369" s="121"/>
      <c r="B369" s="216"/>
      <c r="C369" s="120"/>
      <c r="D369" s="120"/>
      <c r="E369" s="120"/>
      <c r="F369" s="49"/>
      <c r="G369" s="25"/>
      <c r="H369" s="52"/>
    </row>
    <row r="370" spans="1:8" s="53" customFormat="1" ht="12.75" customHeight="1">
      <c r="A370" s="122"/>
      <c r="B370" s="216"/>
      <c r="C370" s="120"/>
      <c r="D370" s="49"/>
      <c r="E370" s="49"/>
      <c r="F370" s="117"/>
      <c r="G370" s="25"/>
      <c r="H370" s="52"/>
    </row>
    <row r="371" spans="1:8" s="53" customFormat="1" ht="12.75" customHeight="1">
      <c r="A371" s="121"/>
      <c r="B371" s="216"/>
      <c r="C371" s="120"/>
      <c r="D371" s="120"/>
      <c r="E371" s="120"/>
      <c r="F371" s="49"/>
      <c r="G371" s="25"/>
      <c r="H371" s="52"/>
    </row>
    <row r="372" spans="1:8" s="53" customFormat="1" ht="12.75" customHeight="1">
      <c r="A372" s="218"/>
      <c r="B372" s="218"/>
      <c r="C372" s="218"/>
      <c r="D372" s="218"/>
      <c r="E372" s="218"/>
      <c r="F372" s="218"/>
      <c r="G372" s="28"/>
      <c r="H372" s="52"/>
    </row>
    <row r="373" spans="1:8" s="53" customFormat="1" ht="12.75" customHeight="1">
      <c r="A373" s="122"/>
      <c r="B373" s="222"/>
      <c r="C373" s="120"/>
      <c r="D373" s="49"/>
      <c r="E373" s="49"/>
      <c r="F373" s="117"/>
      <c r="G373" s="28"/>
      <c r="H373" s="52"/>
    </row>
    <row r="374" spans="1:8" s="53" customFormat="1" ht="12.75" customHeight="1">
      <c r="A374" s="121"/>
      <c r="B374" s="222"/>
      <c r="C374" s="120"/>
      <c r="D374" s="120"/>
      <c r="E374" s="120"/>
      <c r="F374" s="49"/>
      <c r="G374" s="28"/>
      <c r="H374" s="52"/>
    </row>
    <row r="375" spans="1:8" s="53" customFormat="1" ht="15" customHeight="1">
      <c r="A375" s="232"/>
      <c r="B375" s="232"/>
      <c r="C375" s="232"/>
      <c r="D375" s="232"/>
      <c r="E375" s="232"/>
      <c r="F375" s="232"/>
      <c r="G375" s="27"/>
      <c r="H375" s="52"/>
    </row>
    <row r="376" spans="1:8" s="53" customFormat="1" ht="12.75" customHeight="1">
      <c r="A376" s="221"/>
      <c r="B376" s="221"/>
      <c r="C376" s="221"/>
      <c r="D376" s="221"/>
      <c r="E376" s="221"/>
      <c r="F376" s="221"/>
      <c r="G376" s="25"/>
      <c r="H376" s="52"/>
    </row>
    <row r="377" spans="1:8" s="53" customFormat="1" ht="12.75" customHeight="1">
      <c r="A377" s="218"/>
      <c r="B377" s="218"/>
      <c r="C377" s="218"/>
      <c r="D377" s="218"/>
      <c r="E377" s="218"/>
      <c r="F377" s="218"/>
      <c r="G377" s="28"/>
      <c r="H377" s="52"/>
    </row>
    <row r="378" spans="1:8" s="53" customFormat="1" ht="12.75" customHeight="1">
      <c r="A378" s="122"/>
      <c r="B378" s="216"/>
      <c r="C378" s="120"/>
      <c r="D378" s="49"/>
      <c r="E378" s="49"/>
      <c r="F378" s="117"/>
      <c r="G378" s="28"/>
      <c r="H378" s="52"/>
    </row>
    <row r="379" spans="1:8" s="53" customFormat="1" ht="12.75" customHeight="1">
      <c r="A379" s="121"/>
      <c r="B379" s="216"/>
      <c r="C379" s="120"/>
      <c r="D379" s="120"/>
      <c r="E379" s="120"/>
      <c r="F379" s="49"/>
      <c r="G379" s="28"/>
      <c r="H379" s="52"/>
    </row>
    <row r="380" spans="1:8" s="53" customFormat="1" ht="12.75" customHeight="1">
      <c r="A380" s="122"/>
      <c r="B380" s="216"/>
      <c r="C380" s="120"/>
      <c r="D380" s="49"/>
      <c r="E380" s="49"/>
      <c r="F380" s="117"/>
      <c r="G380" s="28"/>
      <c r="H380" s="52"/>
    </row>
    <row r="381" spans="1:8" s="53" customFormat="1" ht="12.75" customHeight="1">
      <c r="A381" s="121"/>
      <c r="B381" s="216"/>
      <c r="C381" s="120"/>
      <c r="D381" s="120"/>
      <c r="E381" s="120"/>
      <c r="F381" s="49"/>
      <c r="G381" s="28"/>
      <c r="H381" s="52"/>
    </row>
    <row r="382" spans="1:8" s="53" customFormat="1" ht="12.75" customHeight="1">
      <c r="A382" s="122"/>
      <c r="B382" s="216"/>
      <c r="C382" s="120"/>
      <c r="D382" s="49"/>
      <c r="E382" s="49"/>
      <c r="F382" s="117"/>
      <c r="G382" s="28"/>
      <c r="H382" s="52"/>
    </row>
    <row r="383" spans="1:8" s="53" customFormat="1" ht="12.75" customHeight="1">
      <c r="A383" s="121"/>
      <c r="B383" s="216"/>
      <c r="C383" s="49"/>
      <c r="D383" s="49"/>
      <c r="E383" s="49"/>
      <c r="F383" s="49"/>
      <c r="G383" s="28"/>
      <c r="H383" s="52"/>
    </row>
    <row r="384" spans="1:8" s="53" customFormat="1" ht="12.75" customHeight="1">
      <c r="A384" s="122"/>
      <c r="B384" s="216"/>
      <c r="C384" s="120"/>
      <c r="D384" s="49"/>
      <c r="E384" s="49"/>
      <c r="F384" s="117"/>
      <c r="G384" s="28"/>
      <c r="H384" s="52"/>
    </row>
    <row r="385" spans="1:8" s="53" customFormat="1" ht="12.75" customHeight="1">
      <c r="A385" s="121"/>
      <c r="B385" s="216"/>
      <c r="C385" s="120"/>
      <c r="D385" s="120"/>
      <c r="E385" s="120"/>
      <c r="F385" s="49"/>
      <c r="G385" s="28"/>
      <c r="H385" s="52"/>
    </row>
    <row r="386" spans="1:8" s="53" customFormat="1" ht="12.75" customHeight="1">
      <c r="A386" s="218"/>
      <c r="B386" s="218"/>
      <c r="C386" s="218"/>
      <c r="D386" s="218"/>
      <c r="E386" s="218"/>
      <c r="F386" s="218"/>
      <c r="G386" s="28"/>
      <c r="H386" s="52"/>
    </row>
    <row r="387" spans="1:8" s="53" customFormat="1" ht="12.75" customHeight="1">
      <c r="A387" s="122"/>
      <c r="B387" s="216"/>
      <c r="C387" s="120"/>
      <c r="D387" s="49"/>
      <c r="E387" s="49"/>
      <c r="F387" s="117"/>
      <c r="G387" s="28"/>
      <c r="H387" s="52"/>
    </row>
    <row r="388" spans="1:8" s="53" customFormat="1" ht="12.75" customHeight="1">
      <c r="A388" s="121"/>
      <c r="B388" s="216"/>
      <c r="C388" s="120"/>
      <c r="D388" s="120"/>
      <c r="E388" s="120"/>
      <c r="F388" s="49"/>
      <c r="G388" s="28"/>
      <c r="H388" s="52"/>
    </row>
    <row r="389" spans="1:8" s="53" customFormat="1" ht="12.75" customHeight="1">
      <c r="A389" s="122"/>
      <c r="B389" s="216"/>
      <c r="C389" s="120"/>
      <c r="D389" s="49"/>
      <c r="E389" s="49"/>
      <c r="F389" s="117"/>
      <c r="G389" s="28"/>
      <c r="H389" s="52"/>
    </row>
    <row r="390" spans="1:8" s="53" customFormat="1" ht="12.75" customHeight="1">
      <c r="A390" s="121"/>
      <c r="B390" s="216"/>
      <c r="C390" s="120"/>
      <c r="D390" s="120"/>
      <c r="E390" s="120"/>
      <c r="F390" s="49"/>
      <c r="G390" s="28"/>
      <c r="H390" s="52"/>
    </row>
    <row r="391" spans="1:8" s="53" customFormat="1" ht="12.75" customHeight="1">
      <c r="A391" s="122"/>
      <c r="B391" s="216"/>
      <c r="C391" s="120"/>
      <c r="D391" s="49"/>
      <c r="E391" s="49"/>
      <c r="F391" s="117"/>
      <c r="G391" s="28"/>
      <c r="H391" s="52"/>
    </row>
    <row r="392" spans="1:8" s="53" customFormat="1" ht="12.75" customHeight="1">
      <c r="A392" s="121"/>
      <c r="B392" s="216"/>
      <c r="C392" s="49"/>
      <c r="D392" s="49"/>
      <c r="E392" s="49"/>
      <c r="F392" s="49"/>
      <c r="G392" s="28"/>
      <c r="H392" s="52"/>
    </row>
    <row r="393" spans="1:8" s="53" customFormat="1" ht="12.75" customHeight="1">
      <c r="A393" s="122"/>
      <c r="B393" s="216"/>
      <c r="C393" s="120"/>
      <c r="D393" s="49"/>
      <c r="E393" s="49"/>
      <c r="F393" s="117"/>
      <c r="G393" s="28"/>
      <c r="H393" s="52"/>
    </row>
    <row r="394" spans="1:8" s="53" customFormat="1" ht="12.75" customHeight="1">
      <c r="A394" s="121"/>
      <c r="B394" s="216"/>
      <c r="C394" s="49"/>
      <c r="D394" s="49"/>
      <c r="E394" s="49"/>
      <c r="F394" s="49"/>
      <c r="G394" s="28"/>
      <c r="H394" s="52"/>
    </row>
    <row r="395" spans="1:8" s="53" customFormat="1" ht="12.75" customHeight="1">
      <c r="A395" s="122"/>
      <c r="B395" s="216"/>
      <c r="C395" s="120"/>
      <c r="D395" s="49"/>
      <c r="E395" s="49"/>
      <c r="F395" s="117"/>
      <c r="G395" s="28"/>
      <c r="H395" s="52"/>
    </row>
    <row r="396" spans="1:8" s="53" customFormat="1" ht="12.75" customHeight="1">
      <c r="A396" s="121"/>
      <c r="B396" s="216"/>
      <c r="C396" s="49"/>
      <c r="D396" s="49"/>
      <c r="E396" s="49"/>
      <c r="F396" s="49"/>
      <c r="G396" s="28"/>
      <c r="H396" s="52"/>
    </row>
    <row r="397" spans="1:8" s="53" customFormat="1" ht="12.75" customHeight="1">
      <c r="A397" s="122"/>
      <c r="B397" s="216"/>
      <c r="C397" s="120"/>
      <c r="D397" s="49"/>
      <c r="E397" s="49"/>
      <c r="F397" s="117"/>
      <c r="G397" s="28"/>
      <c r="H397" s="52"/>
    </row>
    <row r="398" spans="1:8" s="53" customFormat="1" ht="12.75" customHeight="1">
      <c r="A398" s="121"/>
      <c r="B398" s="216"/>
      <c r="C398" s="49"/>
      <c r="D398" s="49"/>
      <c r="E398" s="49"/>
      <c r="F398" s="49"/>
      <c r="G398" s="28"/>
      <c r="H398" s="52"/>
    </row>
    <row r="399" spans="1:8" s="53" customFormat="1" ht="12.75" customHeight="1">
      <c r="A399" s="122"/>
      <c r="B399" s="216"/>
      <c r="C399" s="120"/>
      <c r="D399" s="49"/>
      <c r="E399" s="49"/>
      <c r="F399" s="117"/>
      <c r="G399" s="28"/>
      <c r="H399" s="52"/>
    </row>
    <row r="400" spans="1:8" s="53" customFormat="1" ht="12.75" customHeight="1">
      <c r="A400" s="121"/>
      <c r="B400" s="216"/>
      <c r="C400" s="120"/>
      <c r="D400" s="120"/>
      <c r="E400" s="120"/>
      <c r="F400" s="120"/>
      <c r="G400" s="28"/>
      <c r="H400" s="52"/>
    </row>
    <row r="401" spans="1:8" s="53" customFormat="1" ht="12.75" customHeight="1">
      <c r="A401" s="122"/>
      <c r="B401" s="216"/>
      <c r="C401" s="120"/>
      <c r="D401" s="49"/>
      <c r="E401" s="49"/>
      <c r="F401" s="117"/>
      <c r="G401" s="28"/>
      <c r="H401" s="52"/>
    </row>
    <row r="402" spans="1:8" s="53" customFormat="1" ht="12.75" customHeight="1">
      <c r="A402" s="121"/>
      <c r="B402" s="216"/>
      <c r="C402" s="120"/>
      <c r="D402" s="120"/>
      <c r="E402" s="120"/>
      <c r="F402" s="120"/>
      <c r="G402" s="28"/>
      <c r="H402" s="52"/>
    </row>
    <row r="403" spans="1:8" s="53" customFormat="1" ht="12.75" customHeight="1">
      <c r="A403" s="122"/>
      <c r="B403" s="216"/>
      <c r="C403" s="120"/>
      <c r="D403" s="49"/>
      <c r="E403" s="49"/>
      <c r="F403" s="117"/>
      <c r="G403" s="28"/>
      <c r="H403" s="52"/>
    </row>
    <row r="404" spans="1:8" s="53" customFormat="1" ht="12.75" customHeight="1">
      <c r="A404" s="121"/>
      <c r="B404" s="216"/>
      <c r="C404" s="120"/>
      <c r="D404" s="120"/>
      <c r="E404" s="120"/>
      <c r="F404" s="120"/>
      <c r="G404" s="28"/>
      <c r="H404" s="52"/>
    </row>
    <row r="405" spans="1:8" s="53" customFormat="1" ht="12.75" customHeight="1">
      <c r="A405" s="122"/>
      <c r="B405" s="216"/>
      <c r="C405" s="120"/>
      <c r="D405" s="49"/>
      <c r="E405" s="49"/>
      <c r="F405" s="117"/>
      <c r="G405" s="28"/>
      <c r="H405" s="52"/>
    </row>
    <row r="406" spans="1:8" s="53" customFormat="1" ht="12.75" customHeight="1">
      <c r="A406" s="121"/>
      <c r="B406" s="216"/>
      <c r="C406" s="120"/>
      <c r="D406" s="120"/>
      <c r="E406" s="120"/>
      <c r="F406" s="120"/>
      <c r="G406" s="28"/>
      <c r="H406" s="52"/>
    </row>
    <row r="407" spans="1:8" s="53" customFormat="1" ht="12.75" customHeight="1">
      <c r="A407" s="122"/>
      <c r="B407" s="216"/>
      <c r="C407" s="120"/>
      <c r="D407" s="49"/>
      <c r="E407" s="49"/>
      <c r="F407" s="117"/>
      <c r="G407" s="28"/>
      <c r="H407" s="52"/>
    </row>
    <row r="408" spans="1:8" s="53" customFormat="1" ht="12.75" customHeight="1">
      <c r="A408" s="121"/>
      <c r="B408" s="216"/>
      <c r="C408" s="120"/>
      <c r="D408" s="120"/>
      <c r="E408" s="120"/>
      <c r="F408" s="120"/>
      <c r="G408" s="28"/>
      <c r="H408" s="52"/>
    </row>
    <row r="409" spans="1:8" s="53" customFormat="1" ht="12.75" customHeight="1">
      <c r="A409" s="122"/>
      <c r="B409" s="216"/>
      <c r="C409" s="120"/>
      <c r="D409" s="49"/>
      <c r="E409" s="49"/>
      <c r="F409" s="117"/>
      <c r="G409" s="28"/>
      <c r="H409" s="52"/>
    </row>
    <row r="410" spans="1:8" s="53" customFormat="1" ht="12.75" customHeight="1">
      <c r="A410" s="121"/>
      <c r="B410" s="216"/>
      <c r="C410" s="120"/>
      <c r="D410" s="120"/>
      <c r="E410" s="120"/>
      <c r="F410" s="49"/>
      <c r="G410" s="28"/>
      <c r="H410" s="52"/>
    </row>
    <row r="411" spans="1:8" s="53" customFormat="1" ht="12.75" customHeight="1">
      <c r="A411" s="122"/>
      <c r="B411" s="216"/>
      <c r="C411" s="120"/>
      <c r="D411" s="49"/>
      <c r="E411" s="49"/>
      <c r="F411" s="117"/>
      <c r="G411" s="28"/>
      <c r="H411" s="52"/>
    </row>
    <row r="412" spans="1:8" s="53" customFormat="1" ht="12.75" customHeight="1">
      <c r="A412" s="121"/>
      <c r="B412" s="216"/>
      <c r="C412" s="120"/>
      <c r="D412" s="120"/>
      <c r="E412" s="120"/>
      <c r="F412" s="49"/>
      <c r="G412" s="28"/>
      <c r="H412" s="52"/>
    </row>
    <row r="413" spans="1:8" s="53" customFormat="1" ht="12.75" customHeight="1">
      <c r="A413" s="122"/>
      <c r="B413" s="216"/>
      <c r="C413" s="120"/>
      <c r="D413" s="49"/>
      <c r="E413" s="49"/>
      <c r="F413" s="117"/>
      <c r="G413" s="28"/>
      <c r="H413" s="52"/>
    </row>
    <row r="414" spans="1:8" s="53" customFormat="1" ht="12.75" customHeight="1">
      <c r="A414" s="121"/>
      <c r="B414" s="216"/>
      <c r="C414" s="120"/>
      <c r="D414" s="120"/>
      <c r="E414" s="120"/>
      <c r="F414" s="49"/>
      <c r="G414" s="28"/>
      <c r="H414" s="52"/>
    </row>
    <row r="415" spans="1:8" s="53" customFormat="1" ht="12.75" customHeight="1">
      <c r="A415" s="122"/>
      <c r="B415" s="216"/>
      <c r="C415" s="120"/>
      <c r="D415" s="49"/>
      <c r="E415" s="49"/>
      <c r="F415" s="117"/>
      <c r="G415" s="28"/>
      <c r="H415" s="52"/>
    </row>
    <row r="416" spans="1:8" s="53" customFormat="1" ht="12.75" customHeight="1">
      <c r="A416" s="121"/>
      <c r="B416" s="216"/>
      <c r="C416" s="49"/>
      <c r="D416" s="120"/>
      <c r="E416" s="49"/>
      <c r="F416" s="49"/>
      <c r="G416" s="28"/>
      <c r="H416" s="52"/>
    </row>
    <row r="417" spans="1:8" s="53" customFormat="1" ht="12.75" customHeight="1">
      <c r="A417" s="122"/>
      <c r="B417" s="216"/>
      <c r="C417" s="120"/>
      <c r="D417" s="49"/>
      <c r="E417" s="49"/>
      <c r="F417" s="117"/>
      <c r="G417" s="28"/>
      <c r="H417" s="52"/>
    </row>
    <row r="418" spans="1:8" s="53" customFormat="1" ht="12.75" customHeight="1">
      <c r="A418" s="121"/>
      <c r="B418" s="216"/>
      <c r="C418" s="120"/>
      <c r="D418" s="120"/>
      <c r="E418" s="120"/>
      <c r="F418" s="49"/>
      <c r="G418" s="28"/>
      <c r="H418" s="52"/>
    </row>
    <row r="419" spans="1:8" s="53" customFormat="1" ht="12.75" customHeight="1">
      <c r="A419" s="221"/>
      <c r="B419" s="221"/>
      <c r="C419" s="221"/>
      <c r="D419" s="221"/>
      <c r="E419" s="221"/>
      <c r="F419" s="221"/>
      <c r="G419" s="25"/>
      <c r="H419" s="52"/>
    </row>
    <row r="420" spans="1:8" s="53" customFormat="1" ht="12.75" customHeight="1">
      <c r="A420" s="123"/>
      <c r="B420" s="216"/>
      <c r="C420" s="120"/>
      <c r="D420" s="49"/>
      <c r="E420" s="49"/>
      <c r="F420" s="117"/>
      <c r="G420" s="25"/>
      <c r="H420" s="52"/>
    </row>
    <row r="421" spans="1:8" s="53" customFormat="1" ht="12.75" customHeight="1">
      <c r="A421" s="121"/>
      <c r="B421" s="216"/>
      <c r="C421" s="120"/>
      <c r="D421" s="120"/>
      <c r="E421" s="120"/>
      <c r="F421" s="49"/>
      <c r="G421" s="25"/>
      <c r="H421" s="52"/>
    </row>
    <row r="422" spans="1:8" s="53" customFormat="1" ht="12.75" customHeight="1">
      <c r="A422" s="123"/>
      <c r="B422" s="216"/>
      <c r="C422" s="120"/>
      <c r="D422" s="49"/>
      <c r="E422" s="49"/>
      <c r="F422" s="117"/>
      <c r="G422" s="25"/>
      <c r="H422" s="52"/>
    </row>
    <row r="423" spans="1:8" s="53" customFormat="1" ht="12.75" customHeight="1">
      <c r="A423" s="121"/>
      <c r="B423" s="216"/>
      <c r="C423" s="49"/>
      <c r="D423" s="120"/>
      <c r="E423" s="49"/>
      <c r="F423" s="49"/>
      <c r="G423" s="25"/>
      <c r="H423" s="52"/>
    </row>
    <row r="424" spans="1:8" s="53" customFormat="1" ht="12.75" customHeight="1">
      <c r="A424" s="123"/>
      <c r="B424" s="216"/>
      <c r="C424" s="120"/>
      <c r="D424" s="49"/>
      <c r="E424" s="49"/>
      <c r="F424" s="117"/>
      <c r="G424" s="28"/>
      <c r="H424" s="52"/>
    </row>
    <row r="425" spans="1:8" s="53" customFormat="1" ht="12.75" customHeight="1">
      <c r="A425" s="121"/>
      <c r="B425" s="216"/>
      <c r="C425" s="120"/>
      <c r="D425" s="120"/>
      <c r="E425" s="120"/>
      <c r="F425" s="49"/>
      <c r="G425" s="28"/>
      <c r="H425" s="52"/>
    </row>
    <row r="426" spans="1:8" s="53" customFormat="1" ht="12.75" customHeight="1">
      <c r="A426" s="123"/>
      <c r="B426" s="216"/>
      <c r="C426" s="120"/>
      <c r="D426" s="49"/>
      <c r="E426" s="49"/>
      <c r="F426" s="117"/>
      <c r="G426" s="28"/>
      <c r="H426" s="52"/>
    </row>
    <row r="427" spans="1:8" s="53" customFormat="1" ht="12.75" customHeight="1">
      <c r="A427" s="121"/>
      <c r="B427" s="216"/>
      <c r="C427" s="120"/>
      <c r="D427" s="120"/>
      <c r="E427" s="120"/>
      <c r="F427" s="49"/>
      <c r="G427" s="28"/>
      <c r="H427" s="52"/>
    </row>
    <row r="428" spans="1:8" s="53" customFormat="1" ht="15" customHeight="1">
      <c r="A428" s="123"/>
      <c r="B428" s="216"/>
      <c r="C428" s="217"/>
      <c r="D428" s="217"/>
      <c r="E428" s="217"/>
      <c r="F428" s="217"/>
      <c r="G428" s="23"/>
      <c r="H428" s="52"/>
    </row>
    <row r="429" spans="1:8" s="53" customFormat="1" ht="12.75">
      <c r="A429" s="121"/>
      <c r="B429" s="217"/>
      <c r="C429" s="217"/>
      <c r="D429" s="217"/>
      <c r="E429" s="217"/>
      <c r="F429" s="217"/>
      <c r="G429" s="52"/>
      <c r="H429" s="52"/>
    </row>
    <row r="430" spans="1:15" s="53" customFormat="1" ht="12.75" customHeight="1">
      <c r="A430" s="228"/>
      <c r="B430" s="228"/>
      <c r="C430" s="229"/>
      <c r="D430" s="229"/>
      <c r="E430" s="229"/>
      <c r="F430" s="229"/>
      <c r="G430" s="48"/>
      <c r="H430" s="48"/>
      <c r="I430" s="48"/>
      <c r="J430" s="48"/>
      <c r="K430" s="48"/>
      <c r="L430" s="48"/>
      <c r="M430" s="48"/>
      <c r="N430" s="48"/>
      <c r="O430" s="48"/>
    </row>
    <row r="431" spans="1:15" s="53" customFormat="1" ht="12.75">
      <c r="A431" s="228"/>
      <c r="B431" s="228"/>
      <c r="C431" s="229"/>
      <c r="D431" s="229"/>
      <c r="E431" s="229"/>
      <c r="F431" s="229"/>
      <c r="G431" s="48"/>
      <c r="H431" s="48"/>
      <c r="I431" s="48"/>
      <c r="J431" s="48"/>
      <c r="K431" s="48"/>
      <c r="L431" s="48"/>
      <c r="M431" s="48"/>
      <c r="N431" s="48"/>
      <c r="O431" s="48"/>
    </row>
    <row r="432" spans="1:15" s="53" customFormat="1" ht="12.75">
      <c r="A432" s="227"/>
      <c r="B432" s="227"/>
      <c r="C432" s="227"/>
      <c r="D432" s="227"/>
      <c r="E432" s="227"/>
      <c r="F432" s="227"/>
      <c r="G432" s="24"/>
      <c r="H432" s="24"/>
      <c r="I432" s="49"/>
      <c r="J432" s="50"/>
      <c r="K432" s="50"/>
      <c r="L432" s="50"/>
      <c r="M432" s="50"/>
      <c r="N432" s="50"/>
      <c r="O432" s="50"/>
    </row>
    <row r="433" spans="1:15" s="53" customFormat="1" ht="12.75">
      <c r="A433" s="228"/>
      <c r="B433" s="228"/>
      <c r="C433" s="229"/>
      <c r="D433" s="229"/>
      <c r="E433" s="225"/>
      <c r="F433" s="225"/>
      <c r="G433" s="51"/>
      <c r="H433" s="51"/>
      <c r="I433" s="49"/>
      <c r="J433" s="50"/>
      <c r="K433" s="50"/>
      <c r="L433" s="50"/>
      <c r="M433" s="50"/>
      <c r="N433" s="50"/>
      <c r="O433" s="50"/>
    </row>
    <row r="434" spans="1:8" s="53" customFormat="1" ht="12.75">
      <c r="A434" s="228"/>
      <c r="B434" s="228"/>
      <c r="C434" s="229"/>
      <c r="D434" s="229"/>
      <c r="E434" s="225"/>
      <c r="F434" s="225"/>
      <c r="G434" s="51"/>
      <c r="H434" s="51"/>
    </row>
    <row r="435" spans="1:8" s="53" customFormat="1" ht="24" customHeight="1">
      <c r="A435" s="124"/>
      <c r="B435" s="124"/>
      <c r="C435" s="231"/>
      <c r="D435" s="231"/>
      <c r="E435" s="231"/>
      <c r="F435" s="231"/>
      <c r="G435" s="52"/>
      <c r="H435" s="52"/>
    </row>
    <row r="436" spans="1:8" s="53" customFormat="1" ht="12.75">
      <c r="A436" s="230"/>
      <c r="B436" s="230"/>
      <c r="C436" s="231"/>
      <c r="D436" s="231"/>
      <c r="E436" s="231"/>
      <c r="F436" s="231"/>
      <c r="G436" s="52"/>
      <c r="H436" s="52"/>
    </row>
    <row r="437" spans="1:8" s="53" customFormat="1" ht="12.75">
      <c r="A437" s="125"/>
      <c r="B437" s="52"/>
      <c r="C437" s="52"/>
      <c r="D437" s="52"/>
      <c r="E437" s="52"/>
      <c r="F437" s="52"/>
      <c r="G437" s="52"/>
      <c r="H437" s="52"/>
    </row>
    <row r="438" spans="1:8" s="53" customFormat="1" ht="12.75" customHeight="1">
      <c r="A438" s="226"/>
      <c r="B438" s="226"/>
      <c r="C438" s="226"/>
      <c r="D438" s="226"/>
      <c r="E438" s="226"/>
      <c r="F438" s="226"/>
      <c r="G438" s="52"/>
      <c r="H438" s="52"/>
    </row>
    <row r="439" spans="1:8" s="53" customFormat="1" ht="12.75">
      <c r="A439" s="226"/>
      <c r="B439" s="226"/>
      <c r="C439" s="226"/>
      <c r="D439" s="226"/>
      <c r="E439" s="226"/>
      <c r="F439" s="226"/>
      <c r="G439" s="52"/>
      <c r="H439" s="52"/>
    </row>
    <row r="440" spans="1:8" s="53" customFormat="1" ht="12.75">
      <c r="A440" s="125"/>
      <c r="B440" s="52"/>
      <c r="C440" s="52"/>
      <c r="D440" s="52"/>
      <c r="E440" s="52"/>
      <c r="F440" s="52"/>
      <c r="G440" s="52"/>
      <c r="H440" s="52"/>
    </row>
    <row r="441" spans="1:8" s="53" customFormat="1" ht="12.75">
      <c r="A441" s="125"/>
      <c r="B441" s="52"/>
      <c r="C441" s="52"/>
      <c r="D441" s="52"/>
      <c r="E441" s="52"/>
      <c r="F441" s="52"/>
      <c r="G441" s="52"/>
      <c r="H441" s="52"/>
    </row>
    <row r="442" spans="1:8" s="53" customFormat="1" ht="12.75">
      <c r="A442" s="125"/>
      <c r="B442" s="52"/>
      <c r="C442" s="52"/>
      <c r="D442" s="52"/>
      <c r="E442" s="52"/>
      <c r="F442" s="52"/>
      <c r="G442" s="52"/>
      <c r="H442" s="52"/>
    </row>
    <row r="443" spans="1:8" s="53" customFormat="1" ht="12.75">
      <c r="A443" s="125"/>
      <c r="B443" s="52"/>
      <c r="C443" s="52"/>
      <c r="D443" s="52"/>
      <c r="E443" s="52"/>
      <c r="F443" s="52"/>
      <c r="G443" s="52"/>
      <c r="H443" s="52"/>
    </row>
    <row r="444" spans="1:8" s="53" customFormat="1" ht="12.75">
      <c r="A444" s="125"/>
      <c r="B444" s="52"/>
      <c r="C444" s="52"/>
      <c r="D444" s="52"/>
      <c r="E444" s="52"/>
      <c r="F444" s="52"/>
      <c r="G444" s="52"/>
      <c r="H444" s="52"/>
    </row>
    <row r="445" spans="1:8" s="53" customFormat="1" ht="12.75">
      <c r="A445" s="125"/>
      <c r="B445" s="52"/>
      <c r="C445" s="52"/>
      <c r="D445" s="52"/>
      <c r="E445" s="52"/>
      <c r="F445" s="52"/>
      <c r="G445" s="52"/>
      <c r="H445" s="52"/>
    </row>
    <row r="446" spans="1:8" s="53" customFormat="1" ht="12.75">
      <c r="A446" s="125"/>
      <c r="B446" s="52"/>
      <c r="C446" s="52"/>
      <c r="D446" s="52"/>
      <c r="E446" s="52"/>
      <c r="F446" s="52"/>
      <c r="G446" s="52"/>
      <c r="H446" s="52"/>
    </row>
    <row r="447" spans="1:8" s="53" customFormat="1" ht="12.75">
      <c r="A447" s="125"/>
      <c r="B447" s="52"/>
      <c r="C447" s="52"/>
      <c r="D447" s="52"/>
      <c r="E447" s="52"/>
      <c r="F447" s="52"/>
      <c r="G447" s="52"/>
      <c r="H447" s="52"/>
    </row>
    <row r="448" spans="1:8" s="53" customFormat="1" ht="12.75">
      <c r="A448" s="125"/>
      <c r="B448" s="52"/>
      <c r="C448" s="52"/>
      <c r="D448" s="52"/>
      <c r="E448" s="52"/>
      <c r="F448" s="52"/>
      <c r="G448" s="52"/>
      <c r="H448" s="52"/>
    </row>
    <row r="449" spans="1:8" s="53" customFormat="1" ht="12.75">
      <c r="A449" s="125"/>
      <c r="B449" s="52"/>
      <c r="C449" s="52"/>
      <c r="D449" s="52"/>
      <c r="E449" s="52"/>
      <c r="F449" s="52"/>
      <c r="G449" s="52"/>
      <c r="H449" s="52"/>
    </row>
    <row r="450" spans="1:8" s="53" customFormat="1" ht="12.75">
      <c r="A450" s="125"/>
      <c r="B450" s="52"/>
      <c r="C450" s="52"/>
      <c r="D450" s="52"/>
      <c r="E450" s="52"/>
      <c r="F450" s="52"/>
      <c r="G450" s="52"/>
      <c r="H450" s="52"/>
    </row>
    <row r="451" spans="1:8" s="53" customFormat="1" ht="12.75">
      <c r="A451" s="125"/>
      <c r="B451" s="52"/>
      <c r="C451" s="52"/>
      <c r="D451" s="52"/>
      <c r="E451" s="52"/>
      <c r="F451" s="52"/>
      <c r="G451" s="52"/>
      <c r="H451" s="52"/>
    </row>
    <row r="452" spans="1:8" s="53" customFormat="1" ht="12.75">
      <c r="A452" s="125"/>
      <c r="B452" s="52"/>
      <c r="C452" s="52"/>
      <c r="D452" s="52"/>
      <c r="E452" s="52"/>
      <c r="F452" s="52"/>
      <c r="G452" s="52"/>
      <c r="H452" s="52"/>
    </row>
    <row r="453" spans="1:8" s="53" customFormat="1" ht="12.75">
      <c r="A453" s="125"/>
      <c r="B453" s="52"/>
      <c r="C453" s="52"/>
      <c r="D453" s="52"/>
      <c r="E453" s="52"/>
      <c r="F453" s="52"/>
      <c r="G453" s="52"/>
      <c r="H453" s="52"/>
    </row>
    <row r="454" spans="1:8" s="53" customFormat="1" ht="12.75">
      <c r="A454" s="125"/>
      <c r="B454" s="52"/>
      <c r="C454" s="52"/>
      <c r="D454" s="52"/>
      <c r="E454" s="52"/>
      <c r="F454" s="52"/>
      <c r="G454" s="52"/>
      <c r="H454" s="52"/>
    </row>
    <row r="455" spans="1:8" s="53" customFormat="1" ht="12.75">
      <c r="A455" s="125"/>
      <c r="B455" s="52"/>
      <c r="C455" s="52"/>
      <c r="D455" s="52"/>
      <c r="E455" s="52"/>
      <c r="F455" s="52"/>
      <c r="G455" s="52"/>
      <c r="H455" s="52"/>
    </row>
    <row r="456" spans="1:8" s="53" customFormat="1" ht="12.75">
      <c r="A456" s="125"/>
      <c r="B456" s="52"/>
      <c r="C456" s="52"/>
      <c r="D456" s="52"/>
      <c r="E456" s="52"/>
      <c r="F456" s="52"/>
      <c r="G456" s="52"/>
      <c r="H456" s="52"/>
    </row>
    <row r="457" spans="1:8" s="53" customFormat="1" ht="12.75">
      <c r="A457" s="125"/>
      <c r="B457" s="52"/>
      <c r="C457" s="52"/>
      <c r="D457" s="52"/>
      <c r="E457" s="52"/>
      <c r="F457" s="52"/>
      <c r="G457" s="52"/>
      <c r="H457" s="52"/>
    </row>
    <row r="458" spans="1:8" s="53" customFormat="1" ht="12.75">
      <c r="A458" s="125"/>
      <c r="B458" s="52"/>
      <c r="C458" s="52"/>
      <c r="D458" s="52"/>
      <c r="E458" s="52"/>
      <c r="F458" s="52"/>
      <c r="G458" s="52"/>
      <c r="H458" s="52"/>
    </row>
    <row r="459" spans="1:8" s="53" customFormat="1" ht="12.75">
      <c r="A459" s="125"/>
      <c r="B459" s="52"/>
      <c r="C459" s="52"/>
      <c r="D459" s="52"/>
      <c r="E459" s="52"/>
      <c r="F459" s="52"/>
      <c r="G459" s="52"/>
      <c r="H459" s="52"/>
    </row>
    <row r="460" spans="1:8" s="53" customFormat="1" ht="12.75">
      <c r="A460" s="125"/>
      <c r="B460" s="52"/>
      <c r="C460" s="52"/>
      <c r="D460" s="52"/>
      <c r="E460" s="52"/>
      <c r="F460" s="52"/>
      <c r="G460" s="52"/>
      <c r="H460" s="52"/>
    </row>
    <row r="461" spans="1:8" s="53" customFormat="1" ht="12.75">
      <c r="A461" s="125"/>
      <c r="B461" s="52"/>
      <c r="C461" s="52"/>
      <c r="D461" s="52"/>
      <c r="E461" s="52"/>
      <c r="F461" s="52"/>
      <c r="G461" s="52"/>
      <c r="H461" s="52"/>
    </row>
    <row r="462" spans="1:8" s="53" customFormat="1" ht="12.75">
      <c r="A462" s="125"/>
      <c r="B462" s="52"/>
      <c r="C462" s="52"/>
      <c r="D462" s="52"/>
      <c r="E462" s="52"/>
      <c r="F462" s="52"/>
      <c r="G462" s="52"/>
      <c r="H462" s="52"/>
    </row>
    <row r="463" spans="1:8" s="53" customFormat="1" ht="12.75">
      <c r="A463" s="125"/>
      <c r="B463" s="52"/>
      <c r="C463" s="52"/>
      <c r="D463" s="52"/>
      <c r="E463" s="52"/>
      <c r="F463" s="52"/>
      <c r="G463" s="52"/>
      <c r="H463" s="52"/>
    </row>
    <row r="464" spans="1:8" s="53" customFormat="1" ht="12.75">
      <c r="A464" s="125"/>
      <c r="B464" s="52"/>
      <c r="C464" s="52"/>
      <c r="D464" s="52"/>
      <c r="E464" s="52"/>
      <c r="F464" s="52"/>
      <c r="G464" s="52"/>
      <c r="H464" s="52"/>
    </row>
    <row r="465" spans="1:8" s="53" customFormat="1" ht="12.75">
      <c r="A465" s="125"/>
      <c r="B465" s="52"/>
      <c r="C465" s="52"/>
      <c r="D465" s="52"/>
      <c r="E465" s="52"/>
      <c r="F465" s="52"/>
      <c r="G465" s="52"/>
      <c r="H465" s="52"/>
    </row>
    <row r="466" spans="1:8" s="53" customFormat="1" ht="12.75">
      <c r="A466" s="125"/>
      <c r="B466" s="52"/>
      <c r="C466" s="52"/>
      <c r="D466" s="52"/>
      <c r="E466" s="52"/>
      <c r="F466" s="52"/>
      <c r="G466" s="52"/>
      <c r="H466" s="52"/>
    </row>
    <row r="467" spans="1:8" s="53" customFormat="1" ht="12.75">
      <c r="A467" s="125"/>
      <c r="B467" s="52"/>
      <c r="C467" s="52"/>
      <c r="D467" s="52"/>
      <c r="E467" s="52"/>
      <c r="F467" s="52"/>
      <c r="G467" s="52"/>
      <c r="H467" s="52"/>
    </row>
    <row r="468" spans="1:8" s="53" customFormat="1" ht="12.75">
      <c r="A468" s="125"/>
      <c r="B468" s="52"/>
      <c r="C468" s="52"/>
      <c r="D468" s="52"/>
      <c r="E468" s="52"/>
      <c r="F468" s="52"/>
      <c r="G468" s="52"/>
      <c r="H468" s="52"/>
    </row>
    <row r="469" spans="1:8" s="53" customFormat="1" ht="12.75">
      <c r="A469" s="125"/>
      <c r="B469" s="52"/>
      <c r="C469" s="52"/>
      <c r="D469" s="52"/>
      <c r="E469" s="52"/>
      <c r="F469" s="52"/>
      <c r="G469" s="52"/>
      <c r="H469" s="52"/>
    </row>
    <row r="470" spans="1:8" s="53" customFormat="1" ht="12.75">
      <c r="A470" s="125"/>
      <c r="B470" s="52"/>
      <c r="C470" s="52"/>
      <c r="D470" s="52"/>
      <c r="E470" s="52"/>
      <c r="F470" s="52"/>
      <c r="G470" s="52"/>
      <c r="H470" s="52"/>
    </row>
    <row r="471" spans="1:8" s="53" customFormat="1" ht="12.75">
      <c r="A471" s="125"/>
      <c r="B471" s="52"/>
      <c r="C471" s="52"/>
      <c r="D471" s="52"/>
      <c r="E471" s="52"/>
      <c r="F471" s="52"/>
      <c r="G471" s="52"/>
      <c r="H471" s="52"/>
    </row>
    <row r="472" spans="1:8" s="53" customFormat="1" ht="12.75">
      <c r="A472" s="125"/>
      <c r="B472" s="52"/>
      <c r="C472" s="52"/>
      <c r="D472" s="52"/>
      <c r="E472" s="52"/>
      <c r="F472" s="52"/>
      <c r="G472" s="52"/>
      <c r="H472" s="52"/>
    </row>
    <row r="473" spans="1:8" s="53" customFormat="1" ht="12.75">
      <c r="A473" s="125"/>
      <c r="B473" s="52"/>
      <c r="C473" s="52"/>
      <c r="D473" s="52"/>
      <c r="E473" s="52"/>
      <c r="F473" s="52"/>
      <c r="G473" s="52"/>
      <c r="H473" s="52"/>
    </row>
    <row r="474" spans="1:8" s="53" customFormat="1" ht="12.75">
      <c r="A474" s="125"/>
      <c r="B474" s="52"/>
      <c r="C474" s="52"/>
      <c r="D474" s="52"/>
      <c r="E474" s="52"/>
      <c r="F474" s="52"/>
      <c r="G474" s="52"/>
      <c r="H474" s="52"/>
    </row>
    <row r="475" spans="1:8" s="53" customFormat="1" ht="12.75">
      <c r="A475" s="125"/>
      <c r="B475" s="52"/>
      <c r="C475" s="52"/>
      <c r="D475" s="52"/>
      <c r="E475" s="52"/>
      <c r="F475" s="52"/>
      <c r="G475" s="52"/>
      <c r="H475" s="52"/>
    </row>
    <row r="476" spans="1:8" s="53" customFormat="1" ht="12.75">
      <c r="A476" s="125"/>
      <c r="B476" s="52"/>
      <c r="C476" s="52"/>
      <c r="D476" s="52"/>
      <c r="E476" s="52"/>
      <c r="F476" s="52"/>
      <c r="G476" s="52"/>
      <c r="H476" s="52"/>
    </row>
    <row r="477" spans="1:8" s="53" customFormat="1" ht="12.75">
      <c r="A477" s="125"/>
      <c r="B477" s="52"/>
      <c r="C477" s="52"/>
      <c r="D477" s="52"/>
      <c r="E477" s="52"/>
      <c r="F477" s="52"/>
      <c r="G477" s="52"/>
      <c r="H477" s="52"/>
    </row>
    <row r="478" spans="1:8" s="53" customFormat="1" ht="12.75">
      <c r="A478" s="125"/>
      <c r="B478" s="52"/>
      <c r="C478" s="52"/>
      <c r="D478" s="52"/>
      <c r="E478" s="52"/>
      <c r="F478" s="52"/>
      <c r="G478" s="52"/>
      <c r="H478" s="52"/>
    </row>
    <row r="479" spans="1:8" s="53" customFormat="1" ht="12.75">
      <c r="A479" s="125"/>
      <c r="B479" s="52"/>
      <c r="C479" s="52"/>
      <c r="D479" s="52"/>
      <c r="E479" s="52"/>
      <c r="F479" s="52"/>
      <c r="G479" s="52"/>
      <c r="H479" s="52"/>
    </row>
    <row r="480" spans="1:8" s="53" customFormat="1" ht="12.75">
      <c r="A480" s="125"/>
      <c r="B480" s="52"/>
      <c r="C480" s="52"/>
      <c r="D480" s="52"/>
      <c r="E480" s="52"/>
      <c r="F480" s="52"/>
      <c r="G480" s="52"/>
      <c r="H480" s="52"/>
    </row>
    <row r="481" spans="1:8" s="53" customFormat="1" ht="12.75">
      <c r="A481" s="125"/>
      <c r="B481" s="52"/>
      <c r="C481" s="52"/>
      <c r="D481" s="52"/>
      <c r="E481" s="52"/>
      <c r="F481" s="52"/>
      <c r="G481" s="52"/>
      <c r="H481" s="52"/>
    </row>
    <row r="482" spans="1:8" s="53" customFormat="1" ht="12.75">
      <c r="A482" s="125"/>
      <c r="B482" s="52"/>
      <c r="C482" s="52"/>
      <c r="D482" s="52"/>
      <c r="E482" s="52"/>
      <c r="F482" s="52"/>
      <c r="G482" s="52"/>
      <c r="H482" s="52"/>
    </row>
    <row r="483" spans="1:8" s="53" customFormat="1" ht="12.75">
      <c r="A483" s="125"/>
      <c r="B483" s="52"/>
      <c r="C483" s="52"/>
      <c r="D483" s="52"/>
      <c r="E483" s="52"/>
      <c r="F483" s="52"/>
      <c r="G483" s="52"/>
      <c r="H483" s="52"/>
    </row>
    <row r="484" spans="1:8" s="53" customFormat="1" ht="12.75">
      <c r="A484" s="125"/>
      <c r="B484" s="52"/>
      <c r="C484" s="52"/>
      <c r="D484" s="52"/>
      <c r="E484" s="52"/>
      <c r="F484" s="52"/>
      <c r="G484" s="52"/>
      <c r="H484" s="52"/>
    </row>
    <row r="485" spans="1:8" s="53" customFormat="1" ht="12.75">
      <c r="A485" s="125"/>
      <c r="B485" s="52"/>
      <c r="C485" s="52"/>
      <c r="D485" s="52"/>
      <c r="E485" s="52"/>
      <c r="F485" s="52"/>
      <c r="G485" s="52"/>
      <c r="H485" s="52"/>
    </row>
    <row r="486" spans="1:8" s="53" customFormat="1" ht="12.75">
      <c r="A486" s="125"/>
      <c r="B486" s="52"/>
      <c r="C486" s="52"/>
      <c r="D486" s="52"/>
      <c r="E486" s="52"/>
      <c r="F486" s="52"/>
      <c r="G486" s="52"/>
      <c r="H486" s="52"/>
    </row>
    <row r="487" spans="1:8" s="53" customFormat="1" ht="12.75">
      <c r="A487" s="125"/>
      <c r="B487" s="52"/>
      <c r="C487" s="52"/>
      <c r="D487" s="52"/>
      <c r="E487" s="52"/>
      <c r="F487" s="52"/>
      <c r="G487" s="52"/>
      <c r="H487" s="52"/>
    </row>
    <row r="488" spans="1:8" s="53" customFormat="1" ht="12.75">
      <c r="A488" s="125"/>
      <c r="B488" s="52"/>
      <c r="C488" s="52"/>
      <c r="D488" s="52"/>
      <c r="E488" s="52"/>
      <c r="F488" s="52"/>
      <c r="G488" s="52"/>
      <c r="H488" s="52"/>
    </row>
    <row r="489" spans="1:8" s="53" customFormat="1" ht="12.75">
      <c r="A489" s="125"/>
      <c r="B489" s="52"/>
      <c r="C489" s="52"/>
      <c r="D489" s="52"/>
      <c r="E489" s="52"/>
      <c r="F489" s="52"/>
      <c r="G489" s="52"/>
      <c r="H489" s="52"/>
    </row>
    <row r="490" spans="1:8" s="53" customFormat="1" ht="12.75">
      <c r="A490" s="125"/>
      <c r="B490" s="52"/>
      <c r="C490" s="52"/>
      <c r="D490" s="52"/>
      <c r="E490" s="52"/>
      <c r="F490" s="52"/>
      <c r="G490" s="52"/>
      <c r="H490" s="52"/>
    </row>
    <row r="491" spans="1:8" s="53" customFormat="1" ht="12.75">
      <c r="A491" s="125"/>
      <c r="B491" s="52"/>
      <c r="C491" s="52"/>
      <c r="D491" s="52"/>
      <c r="E491" s="52"/>
      <c r="F491" s="52"/>
      <c r="G491" s="52"/>
      <c r="H491" s="52"/>
    </row>
    <row r="492" spans="1:8" s="53" customFormat="1" ht="12.75">
      <c r="A492" s="125"/>
      <c r="B492" s="52"/>
      <c r="C492" s="52"/>
      <c r="D492" s="52"/>
      <c r="E492" s="52"/>
      <c r="F492" s="52"/>
      <c r="G492" s="52"/>
      <c r="H492" s="52"/>
    </row>
    <row r="493" spans="1:8" s="53" customFormat="1" ht="12.75">
      <c r="A493" s="125"/>
      <c r="B493" s="52"/>
      <c r="C493" s="52"/>
      <c r="D493" s="52"/>
      <c r="E493" s="52"/>
      <c r="F493" s="52"/>
      <c r="G493" s="52"/>
      <c r="H493" s="52"/>
    </row>
    <row r="494" spans="1:8" s="53" customFormat="1" ht="12.75">
      <c r="A494" s="125"/>
      <c r="B494" s="52"/>
      <c r="C494" s="52"/>
      <c r="D494" s="52"/>
      <c r="E494" s="52"/>
      <c r="F494" s="52"/>
      <c r="G494" s="52"/>
      <c r="H494" s="52"/>
    </row>
    <row r="495" spans="1:8" s="53" customFormat="1" ht="12.75">
      <c r="A495" s="125"/>
      <c r="B495" s="52"/>
      <c r="C495" s="52"/>
      <c r="D495" s="52"/>
      <c r="E495" s="52"/>
      <c r="F495" s="52"/>
      <c r="G495" s="52"/>
      <c r="H495" s="52"/>
    </row>
    <row r="496" spans="1:8" s="53" customFormat="1" ht="12.75">
      <c r="A496" s="125"/>
      <c r="B496" s="52"/>
      <c r="C496" s="52"/>
      <c r="D496" s="52"/>
      <c r="E496" s="52"/>
      <c r="F496" s="52"/>
      <c r="G496" s="52"/>
      <c r="H496" s="52"/>
    </row>
    <row r="497" spans="1:8" s="53" customFormat="1" ht="12.75">
      <c r="A497" s="125"/>
      <c r="B497" s="52"/>
      <c r="C497" s="52"/>
      <c r="D497" s="52"/>
      <c r="E497" s="52"/>
      <c r="F497" s="52"/>
      <c r="G497" s="52"/>
      <c r="H497" s="52"/>
    </row>
    <row r="498" spans="1:8" s="53" customFormat="1" ht="12.75">
      <c r="A498" s="125"/>
      <c r="B498" s="52"/>
      <c r="C498" s="52"/>
      <c r="D498" s="52"/>
      <c r="E498" s="52"/>
      <c r="F498" s="52"/>
      <c r="G498" s="52"/>
      <c r="H498" s="52"/>
    </row>
    <row r="499" spans="1:8" s="53" customFormat="1" ht="12.75">
      <c r="A499" s="125"/>
      <c r="B499" s="52"/>
      <c r="C499" s="52"/>
      <c r="D499" s="52"/>
      <c r="E499" s="52"/>
      <c r="F499" s="52"/>
      <c r="G499" s="52"/>
      <c r="H499" s="52"/>
    </row>
    <row r="500" spans="1:8" s="53" customFormat="1" ht="12.75">
      <c r="A500" s="125"/>
      <c r="B500" s="52"/>
      <c r="C500" s="52"/>
      <c r="D500" s="52"/>
      <c r="E500" s="52"/>
      <c r="F500" s="52"/>
      <c r="G500" s="52"/>
      <c r="H500" s="52"/>
    </row>
    <row r="501" spans="1:8" s="53" customFormat="1" ht="12.75">
      <c r="A501" s="125"/>
      <c r="B501" s="52"/>
      <c r="C501" s="52"/>
      <c r="D501" s="52"/>
      <c r="E501" s="52"/>
      <c r="F501" s="52"/>
      <c r="G501" s="52"/>
      <c r="H501" s="52"/>
    </row>
    <row r="502" spans="1:8" s="53" customFormat="1" ht="12.75">
      <c r="A502" s="125"/>
      <c r="B502" s="52"/>
      <c r="C502" s="52"/>
      <c r="D502" s="52"/>
      <c r="E502" s="52"/>
      <c r="F502" s="52"/>
      <c r="G502" s="52"/>
      <c r="H502" s="52"/>
    </row>
    <row r="503" spans="1:8" s="53" customFormat="1" ht="12.75">
      <c r="A503" s="125"/>
      <c r="B503" s="52"/>
      <c r="C503" s="52"/>
      <c r="D503" s="52"/>
      <c r="E503" s="52"/>
      <c r="F503" s="52"/>
      <c r="G503" s="52"/>
      <c r="H503" s="52"/>
    </row>
    <row r="504" spans="1:8" s="53" customFormat="1" ht="12.75">
      <c r="A504" s="125"/>
      <c r="B504" s="52"/>
      <c r="C504" s="52"/>
      <c r="D504" s="52"/>
      <c r="E504" s="52"/>
      <c r="F504" s="52"/>
      <c r="G504" s="52"/>
      <c r="H504" s="52"/>
    </row>
    <row r="505" spans="1:8" s="53" customFormat="1" ht="12.75">
      <c r="A505" s="125"/>
      <c r="B505" s="52"/>
      <c r="C505" s="52"/>
      <c r="D505" s="52"/>
      <c r="E505" s="52"/>
      <c r="F505" s="52"/>
      <c r="G505" s="52"/>
      <c r="H505" s="52"/>
    </row>
    <row r="506" spans="1:8" s="53" customFormat="1" ht="12.75">
      <c r="A506" s="125"/>
      <c r="B506" s="52"/>
      <c r="C506" s="52"/>
      <c r="D506" s="52"/>
      <c r="E506" s="52"/>
      <c r="F506" s="52"/>
      <c r="G506" s="52"/>
      <c r="H506" s="52"/>
    </row>
    <row r="507" spans="1:8" s="53" customFormat="1" ht="12.75">
      <c r="A507" s="125"/>
      <c r="B507" s="52"/>
      <c r="C507" s="52"/>
      <c r="D507" s="52"/>
      <c r="E507" s="52"/>
      <c r="F507" s="52"/>
      <c r="G507" s="52"/>
      <c r="H507" s="52"/>
    </row>
    <row r="508" spans="1:8" s="53" customFormat="1" ht="12.75">
      <c r="A508" s="125"/>
      <c r="B508" s="52"/>
      <c r="C508" s="52"/>
      <c r="D508" s="52"/>
      <c r="E508" s="52"/>
      <c r="F508" s="52"/>
      <c r="G508" s="52"/>
      <c r="H508" s="52"/>
    </row>
    <row r="509" spans="1:8" s="53" customFormat="1" ht="12.75">
      <c r="A509" s="125"/>
      <c r="B509" s="52"/>
      <c r="C509" s="52"/>
      <c r="D509" s="52"/>
      <c r="E509" s="52"/>
      <c r="F509" s="52"/>
      <c r="G509" s="52"/>
      <c r="H509" s="52"/>
    </row>
    <row r="510" spans="1:8" s="53" customFormat="1" ht="12.75">
      <c r="A510" s="125"/>
      <c r="B510" s="52"/>
      <c r="C510" s="52"/>
      <c r="D510" s="52"/>
      <c r="E510" s="52"/>
      <c r="F510" s="52"/>
      <c r="G510" s="52"/>
      <c r="H510" s="52"/>
    </row>
    <row r="511" spans="1:8" s="53" customFormat="1" ht="12.75">
      <c r="A511" s="125"/>
      <c r="B511" s="52"/>
      <c r="C511" s="52"/>
      <c r="D511" s="52"/>
      <c r="E511" s="52"/>
      <c r="F511" s="52"/>
      <c r="G511" s="52"/>
      <c r="H511" s="52"/>
    </row>
    <row r="512" spans="1:8" s="53" customFormat="1" ht="12.75">
      <c r="A512" s="125"/>
      <c r="B512" s="52"/>
      <c r="C512" s="52"/>
      <c r="D512" s="52"/>
      <c r="E512" s="52"/>
      <c r="F512" s="52"/>
      <c r="G512" s="52"/>
      <c r="H512" s="52"/>
    </row>
    <row r="513" spans="1:8" s="53" customFormat="1" ht="12.75">
      <c r="A513" s="125"/>
      <c r="B513" s="52"/>
      <c r="C513" s="52"/>
      <c r="D513" s="52"/>
      <c r="E513" s="52"/>
      <c r="F513" s="52"/>
      <c r="G513" s="52"/>
      <c r="H513" s="52"/>
    </row>
    <row r="514" spans="1:8" s="53" customFormat="1" ht="12.75">
      <c r="A514" s="125"/>
      <c r="B514" s="52"/>
      <c r="C514" s="52"/>
      <c r="D514" s="52"/>
      <c r="E514" s="52"/>
      <c r="F514" s="52"/>
      <c r="G514" s="52"/>
      <c r="H514" s="52"/>
    </row>
    <row r="515" spans="1:8" s="53" customFormat="1" ht="12.75">
      <c r="A515" s="125"/>
      <c r="B515" s="52"/>
      <c r="C515" s="52"/>
      <c r="D515" s="52"/>
      <c r="E515" s="52"/>
      <c r="F515" s="52"/>
      <c r="G515" s="52"/>
      <c r="H515" s="52"/>
    </row>
    <row r="516" spans="1:8" s="53" customFormat="1" ht="12.75">
      <c r="A516" s="125"/>
      <c r="B516" s="52"/>
      <c r="C516" s="52"/>
      <c r="D516" s="52"/>
      <c r="E516" s="52"/>
      <c r="F516" s="52"/>
      <c r="G516" s="52"/>
      <c r="H516" s="52"/>
    </row>
    <row r="517" spans="1:8" s="53" customFormat="1" ht="12.75">
      <c r="A517" s="125"/>
      <c r="B517" s="52"/>
      <c r="C517" s="52"/>
      <c r="D517" s="52"/>
      <c r="E517" s="52"/>
      <c r="F517" s="52"/>
      <c r="G517" s="52"/>
      <c r="H517" s="52"/>
    </row>
    <row r="518" spans="1:8" s="53" customFormat="1" ht="12.75">
      <c r="A518" s="125"/>
      <c r="B518" s="52"/>
      <c r="C518" s="52"/>
      <c r="D518" s="52"/>
      <c r="E518" s="52"/>
      <c r="F518" s="52"/>
      <c r="G518" s="52"/>
      <c r="H518" s="52"/>
    </row>
    <row r="519" spans="1:8" s="53" customFormat="1" ht="12.75">
      <c r="A519" s="125"/>
      <c r="B519" s="52"/>
      <c r="C519" s="52"/>
      <c r="D519" s="52"/>
      <c r="E519" s="52"/>
      <c r="F519" s="52"/>
      <c r="G519" s="52"/>
      <c r="H519" s="52"/>
    </row>
    <row r="520" spans="1:8" s="53" customFormat="1" ht="12.75">
      <c r="A520" s="125"/>
      <c r="B520" s="52"/>
      <c r="C520" s="52"/>
      <c r="D520" s="52"/>
      <c r="E520" s="52"/>
      <c r="F520" s="52"/>
      <c r="G520" s="52"/>
      <c r="H520" s="52"/>
    </row>
    <row r="521" spans="1:8" s="53" customFormat="1" ht="12.75">
      <c r="A521" s="125"/>
      <c r="B521" s="52"/>
      <c r="C521" s="52"/>
      <c r="D521" s="52"/>
      <c r="E521" s="52"/>
      <c r="F521" s="52"/>
      <c r="G521" s="52"/>
      <c r="H521" s="52"/>
    </row>
    <row r="522" spans="1:8" s="53" customFormat="1" ht="12.75">
      <c r="A522" s="125"/>
      <c r="B522" s="52"/>
      <c r="C522" s="52"/>
      <c r="D522" s="52"/>
      <c r="E522" s="52"/>
      <c r="F522" s="52"/>
      <c r="G522" s="52"/>
      <c r="H522" s="52"/>
    </row>
    <row r="523" spans="1:8" s="53" customFormat="1" ht="12.75">
      <c r="A523" s="125"/>
      <c r="B523" s="52"/>
      <c r="C523" s="52"/>
      <c r="D523" s="52"/>
      <c r="E523" s="52"/>
      <c r="F523" s="52"/>
      <c r="G523" s="52"/>
      <c r="H523" s="52"/>
    </row>
    <row r="524" spans="1:8" s="53" customFormat="1" ht="12.75">
      <c r="A524" s="125"/>
      <c r="B524" s="52"/>
      <c r="C524" s="52"/>
      <c r="D524" s="52"/>
      <c r="E524" s="52"/>
      <c r="F524" s="52"/>
      <c r="G524" s="52"/>
      <c r="H524" s="52"/>
    </row>
    <row r="525" spans="1:8" s="53" customFormat="1" ht="12.75">
      <c r="A525" s="125"/>
      <c r="B525" s="52"/>
      <c r="C525" s="52"/>
      <c r="D525" s="52"/>
      <c r="E525" s="52"/>
      <c r="F525" s="52"/>
      <c r="G525" s="52"/>
      <c r="H525" s="52"/>
    </row>
    <row r="526" spans="1:8" s="53" customFormat="1" ht="12.75">
      <c r="A526" s="125"/>
      <c r="B526" s="52"/>
      <c r="C526" s="52"/>
      <c r="D526" s="52"/>
      <c r="E526" s="52"/>
      <c r="F526" s="52"/>
      <c r="G526" s="52"/>
      <c r="H526" s="52"/>
    </row>
    <row r="527" spans="1:8" s="53" customFormat="1" ht="12.75">
      <c r="A527" s="125"/>
      <c r="B527" s="52"/>
      <c r="C527" s="52"/>
      <c r="D527" s="52"/>
      <c r="E527" s="52"/>
      <c r="F527" s="52"/>
      <c r="G527" s="52"/>
      <c r="H527" s="52"/>
    </row>
    <row r="528" spans="1:8" s="53" customFormat="1" ht="12.75">
      <c r="A528" s="125"/>
      <c r="B528" s="52"/>
      <c r="C528" s="52"/>
      <c r="D528" s="52"/>
      <c r="E528" s="52"/>
      <c r="F528" s="52"/>
      <c r="G528" s="52"/>
      <c r="H528" s="52"/>
    </row>
    <row r="529" spans="1:8" s="53" customFormat="1" ht="12.75">
      <c r="A529" s="125"/>
      <c r="B529" s="52"/>
      <c r="C529" s="52"/>
      <c r="D529" s="52"/>
      <c r="E529" s="52"/>
      <c r="F529" s="52"/>
      <c r="G529" s="52"/>
      <c r="H529" s="52"/>
    </row>
    <row r="530" spans="1:8" s="53" customFormat="1" ht="12.75">
      <c r="A530" s="125"/>
      <c r="B530" s="52"/>
      <c r="C530" s="52"/>
      <c r="D530" s="52"/>
      <c r="E530" s="52"/>
      <c r="F530" s="52"/>
      <c r="G530" s="52"/>
      <c r="H530" s="52"/>
    </row>
    <row r="531" spans="1:8" s="53" customFormat="1" ht="12.75">
      <c r="A531" s="125"/>
      <c r="B531" s="52"/>
      <c r="C531" s="52"/>
      <c r="D531" s="52"/>
      <c r="E531" s="52"/>
      <c r="F531" s="52"/>
      <c r="G531" s="52"/>
      <c r="H531" s="52"/>
    </row>
    <row r="532" spans="1:8" s="53" customFormat="1" ht="12.75">
      <c r="A532" s="125"/>
      <c r="B532" s="52"/>
      <c r="C532" s="52"/>
      <c r="D532" s="52"/>
      <c r="E532" s="52"/>
      <c r="F532" s="52"/>
      <c r="G532" s="52"/>
      <c r="H532" s="52"/>
    </row>
    <row r="533" spans="1:8" s="53" customFormat="1" ht="12.75">
      <c r="A533" s="125"/>
      <c r="B533" s="52"/>
      <c r="C533" s="52"/>
      <c r="D533" s="52"/>
      <c r="E533" s="52"/>
      <c r="F533" s="52"/>
      <c r="G533" s="52"/>
      <c r="H533" s="52"/>
    </row>
    <row r="534" s="53" customFormat="1" ht="12.75">
      <c r="A534" s="126"/>
    </row>
    <row r="535" s="53" customFormat="1" ht="12.75">
      <c r="A535" s="126"/>
    </row>
    <row r="536" s="53" customFormat="1" ht="12.75">
      <c r="A536" s="126"/>
    </row>
    <row r="537" s="53" customFormat="1" ht="12.75">
      <c r="A537" s="126"/>
    </row>
    <row r="538" s="53" customFormat="1" ht="12.75">
      <c r="A538" s="126"/>
    </row>
    <row r="539" s="53" customFormat="1" ht="12.75">
      <c r="A539" s="126"/>
    </row>
    <row r="540" s="53" customFormat="1" ht="12.75">
      <c r="A540" s="126"/>
    </row>
    <row r="541" s="53" customFormat="1" ht="12.75">
      <c r="A541" s="126"/>
    </row>
    <row r="542" s="53" customFormat="1" ht="12.75">
      <c r="A542" s="126"/>
    </row>
    <row r="543" s="53" customFormat="1" ht="12.75">
      <c r="A543" s="126"/>
    </row>
    <row r="544" s="53" customFormat="1" ht="12.75">
      <c r="A544" s="126"/>
    </row>
    <row r="545" s="53" customFormat="1" ht="12.75">
      <c r="A545" s="126"/>
    </row>
    <row r="546" s="53" customFormat="1" ht="12.75">
      <c r="A546" s="126"/>
    </row>
    <row r="547" s="53" customFormat="1" ht="12.75">
      <c r="A547" s="126"/>
    </row>
    <row r="548" s="53" customFormat="1" ht="12.75">
      <c r="A548" s="126"/>
    </row>
    <row r="549" s="53" customFormat="1" ht="12.75">
      <c r="A549" s="126"/>
    </row>
    <row r="550" s="53" customFormat="1" ht="12.75">
      <c r="A550" s="126"/>
    </row>
    <row r="551" s="53" customFormat="1" ht="12.75">
      <c r="A551" s="126"/>
    </row>
    <row r="552" s="53" customFormat="1" ht="12.75">
      <c r="A552" s="126"/>
    </row>
    <row r="553" s="53" customFormat="1" ht="12.75">
      <c r="A553" s="126"/>
    </row>
    <row r="554" s="53" customFormat="1" ht="12.75">
      <c r="A554" s="126"/>
    </row>
    <row r="555" s="53" customFormat="1" ht="12.75">
      <c r="A555" s="126"/>
    </row>
    <row r="556" s="53" customFormat="1" ht="12.75">
      <c r="A556" s="126"/>
    </row>
    <row r="557" s="53" customFormat="1" ht="12.75">
      <c r="A557" s="126"/>
    </row>
    <row r="558" s="53" customFormat="1" ht="12.75">
      <c r="A558" s="126"/>
    </row>
    <row r="559" s="53" customFormat="1" ht="12.75">
      <c r="A559" s="126"/>
    </row>
    <row r="560" s="53" customFormat="1" ht="12.75">
      <c r="A560" s="126"/>
    </row>
    <row r="561" s="53" customFormat="1" ht="12.75">
      <c r="A561" s="126"/>
    </row>
    <row r="562" s="53" customFormat="1" ht="12.75">
      <c r="A562" s="126"/>
    </row>
    <row r="563" s="53" customFormat="1" ht="12.75">
      <c r="A563" s="126"/>
    </row>
    <row r="564" s="53" customFormat="1" ht="12.75">
      <c r="A564" s="126"/>
    </row>
    <row r="565" s="53" customFormat="1" ht="12.75">
      <c r="A565" s="126"/>
    </row>
    <row r="566" s="53" customFormat="1" ht="12.75">
      <c r="A566" s="126"/>
    </row>
    <row r="567" s="53" customFormat="1" ht="12.75">
      <c r="A567" s="126"/>
    </row>
    <row r="568" s="53" customFormat="1" ht="12.75">
      <c r="A568" s="126"/>
    </row>
    <row r="569" s="53" customFormat="1" ht="12.75">
      <c r="A569" s="126"/>
    </row>
    <row r="570" s="53" customFormat="1" ht="12.75">
      <c r="A570" s="126"/>
    </row>
    <row r="571" s="53" customFormat="1" ht="12.75">
      <c r="A571" s="126"/>
    </row>
    <row r="572" s="53" customFormat="1" ht="12.75">
      <c r="A572" s="126"/>
    </row>
    <row r="573" s="53" customFormat="1" ht="12.75">
      <c r="A573" s="126"/>
    </row>
    <row r="574" s="53" customFormat="1" ht="12.75">
      <c r="A574" s="126"/>
    </row>
    <row r="575" s="53" customFormat="1" ht="12.75">
      <c r="A575" s="126"/>
    </row>
    <row r="576" s="53" customFormat="1" ht="12.75">
      <c r="A576" s="126"/>
    </row>
    <row r="577" s="53" customFormat="1" ht="12.75">
      <c r="A577" s="126"/>
    </row>
    <row r="578" s="53" customFormat="1" ht="12.75">
      <c r="A578" s="126"/>
    </row>
    <row r="579" s="53" customFormat="1" ht="12.75">
      <c r="A579" s="126"/>
    </row>
    <row r="580" s="53" customFormat="1" ht="12.75">
      <c r="A580" s="126"/>
    </row>
    <row r="581" s="53" customFormat="1" ht="12.75">
      <c r="A581" s="126"/>
    </row>
    <row r="582" s="53" customFormat="1" ht="12.75">
      <c r="A582" s="126"/>
    </row>
    <row r="583" s="53" customFormat="1" ht="12.75">
      <c r="A583" s="126"/>
    </row>
    <row r="584" s="53" customFormat="1" ht="12.75">
      <c r="A584" s="126"/>
    </row>
    <row r="585" s="53" customFormat="1" ht="12.75">
      <c r="A585" s="126"/>
    </row>
    <row r="586" s="53" customFormat="1" ht="12.75">
      <c r="A586" s="126"/>
    </row>
    <row r="587" s="53" customFormat="1" ht="12.75">
      <c r="A587" s="126"/>
    </row>
    <row r="588" s="53" customFormat="1" ht="12.75">
      <c r="A588" s="126"/>
    </row>
    <row r="589" s="53" customFormat="1" ht="12.75">
      <c r="A589" s="126"/>
    </row>
    <row r="590" s="53" customFormat="1" ht="12.75">
      <c r="A590" s="126"/>
    </row>
    <row r="591" s="53" customFormat="1" ht="12.75">
      <c r="A591" s="126"/>
    </row>
    <row r="592" s="53" customFormat="1" ht="12.75">
      <c r="A592" s="126"/>
    </row>
    <row r="593" s="53" customFormat="1" ht="12.75">
      <c r="A593" s="126"/>
    </row>
    <row r="594" s="53" customFormat="1" ht="12.75">
      <c r="A594" s="126"/>
    </row>
    <row r="595" s="53" customFormat="1" ht="12.75">
      <c r="A595" s="126"/>
    </row>
    <row r="596" s="53" customFormat="1" ht="12.75">
      <c r="A596" s="126"/>
    </row>
    <row r="597" s="53" customFormat="1" ht="12.75">
      <c r="A597" s="126"/>
    </row>
    <row r="598" s="53" customFormat="1" ht="12.75">
      <c r="A598" s="126"/>
    </row>
    <row r="599" s="53" customFormat="1" ht="12.75">
      <c r="A599" s="126"/>
    </row>
    <row r="600" s="53" customFormat="1" ht="12.75">
      <c r="A600" s="126"/>
    </row>
    <row r="601" s="53" customFormat="1" ht="12.75">
      <c r="A601" s="126"/>
    </row>
    <row r="602" s="53" customFormat="1" ht="12.75">
      <c r="A602" s="126"/>
    </row>
    <row r="603" s="53" customFormat="1" ht="12.75">
      <c r="A603" s="126"/>
    </row>
    <row r="604" s="53" customFormat="1" ht="12.75">
      <c r="A604" s="126"/>
    </row>
    <row r="605" s="53" customFormat="1" ht="12.75">
      <c r="A605" s="126"/>
    </row>
    <row r="606" s="53" customFormat="1" ht="12.75">
      <c r="A606" s="126"/>
    </row>
    <row r="607" s="53" customFormat="1" ht="12.75">
      <c r="A607" s="126"/>
    </row>
    <row r="608" s="53" customFormat="1" ht="12.75">
      <c r="A608" s="126"/>
    </row>
    <row r="609" s="53" customFormat="1" ht="12.75">
      <c r="A609" s="126"/>
    </row>
    <row r="610" s="53" customFormat="1" ht="12.75">
      <c r="A610" s="126"/>
    </row>
    <row r="611" s="53" customFormat="1" ht="12.75">
      <c r="A611" s="126"/>
    </row>
    <row r="612" s="53" customFormat="1" ht="12.75">
      <c r="A612" s="126"/>
    </row>
    <row r="613" s="53" customFormat="1" ht="12.75">
      <c r="A613" s="126"/>
    </row>
    <row r="614" s="53" customFormat="1" ht="12.75">
      <c r="A614" s="126"/>
    </row>
    <row r="615" s="53" customFormat="1" ht="12.75">
      <c r="A615" s="126"/>
    </row>
    <row r="616" s="53" customFormat="1" ht="12.75">
      <c r="A616" s="126"/>
    </row>
    <row r="617" s="53" customFormat="1" ht="12.75">
      <c r="A617" s="126"/>
    </row>
    <row r="618" s="53" customFormat="1" ht="12.75">
      <c r="A618" s="126"/>
    </row>
    <row r="619" s="53" customFormat="1" ht="12.75">
      <c r="A619" s="126"/>
    </row>
    <row r="620" s="53" customFormat="1" ht="12.75">
      <c r="A620" s="126"/>
    </row>
    <row r="621" s="53" customFormat="1" ht="12.75">
      <c r="A621" s="126"/>
    </row>
    <row r="622" s="53" customFormat="1" ht="12.75">
      <c r="A622" s="126"/>
    </row>
    <row r="623" s="53" customFormat="1" ht="12.75">
      <c r="A623" s="126"/>
    </row>
    <row r="624" s="53" customFormat="1" ht="12.75">
      <c r="A624" s="126"/>
    </row>
    <row r="625" s="53" customFormat="1" ht="12.75">
      <c r="A625" s="126"/>
    </row>
    <row r="626" s="53" customFormat="1" ht="12.75">
      <c r="A626" s="126"/>
    </row>
    <row r="627" s="53" customFormat="1" ht="12.75">
      <c r="A627" s="126"/>
    </row>
    <row r="628" s="53" customFormat="1" ht="12.75">
      <c r="A628" s="126"/>
    </row>
    <row r="629" s="53" customFormat="1" ht="12.75">
      <c r="A629" s="126"/>
    </row>
    <row r="630" s="53" customFormat="1" ht="12.75">
      <c r="A630" s="126"/>
    </row>
    <row r="631" s="53" customFormat="1" ht="12.75">
      <c r="A631" s="126"/>
    </row>
    <row r="632" s="53" customFormat="1" ht="12.75">
      <c r="A632" s="126"/>
    </row>
    <row r="633" s="53" customFormat="1" ht="12.75">
      <c r="A633" s="126"/>
    </row>
    <row r="634" s="53" customFormat="1" ht="12.75">
      <c r="A634" s="126"/>
    </row>
    <row r="635" s="53" customFormat="1" ht="12.75">
      <c r="A635" s="126"/>
    </row>
    <row r="636" s="53" customFormat="1" ht="12.75">
      <c r="A636" s="126"/>
    </row>
    <row r="637" s="53" customFormat="1" ht="12.75">
      <c r="A637" s="126"/>
    </row>
    <row r="638" s="53" customFormat="1" ht="12.75">
      <c r="A638" s="126"/>
    </row>
    <row r="639" s="53" customFormat="1" ht="12.75">
      <c r="A639" s="126"/>
    </row>
    <row r="640" s="53" customFormat="1" ht="12.75">
      <c r="A640" s="126"/>
    </row>
    <row r="641" s="53" customFormat="1" ht="12.75">
      <c r="A641" s="126"/>
    </row>
    <row r="642" s="53" customFormat="1" ht="12.75">
      <c r="A642" s="126"/>
    </row>
    <row r="643" s="53" customFormat="1" ht="12.75">
      <c r="A643" s="126"/>
    </row>
    <row r="644" s="53" customFormat="1" ht="12.75">
      <c r="A644" s="126"/>
    </row>
    <row r="645" s="53" customFormat="1" ht="12.75">
      <c r="A645" s="126"/>
    </row>
    <row r="646" s="53" customFormat="1" ht="12.75">
      <c r="A646" s="126"/>
    </row>
    <row r="647" s="53" customFormat="1" ht="12.75">
      <c r="A647" s="126"/>
    </row>
    <row r="648" s="53" customFormat="1" ht="12.75">
      <c r="A648" s="126"/>
    </row>
    <row r="649" s="53" customFormat="1" ht="12.75">
      <c r="A649" s="126"/>
    </row>
    <row r="650" s="53" customFormat="1" ht="12.75">
      <c r="A650" s="126"/>
    </row>
    <row r="651" s="53" customFormat="1" ht="12.75">
      <c r="A651" s="126"/>
    </row>
    <row r="652" s="53" customFormat="1" ht="12.75">
      <c r="A652" s="126"/>
    </row>
    <row r="653" s="53" customFormat="1" ht="12.75">
      <c r="A653" s="126"/>
    </row>
    <row r="654" s="53" customFormat="1" ht="12.75">
      <c r="A654" s="126"/>
    </row>
    <row r="655" s="53" customFormat="1" ht="12.75">
      <c r="A655" s="126"/>
    </row>
    <row r="656" s="53" customFormat="1" ht="12.75">
      <c r="A656" s="126"/>
    </row>
    <row r="657" s="53" customFormat="1" ht="12.75">
      <c r="A657" s="126"/>
    </row>
    <row r="658" s="53" customFormat="1" ht="12.75">
      <c r="A658" s="126"/>
    </row>
    <row r="659" s="53" customFormat="1" ht="12.75">
      <c r="A659" s="126"/>
    </row>
    <row r="660" s="53" customFormat="1" ht="12.75">
      <c r="A660" s="126"/>
    </row>
  </sheetData>
  <mergeCells count="484">
    <mergeCell ref="D105:E105"/>
    <mergeCell ref="F105:G105"/>
    <mergeCell ref="D235:E235"/>
    <mergeCell ref="F235:G235"/>
    <mergeCell ref="F197:G197"/>
    <mergeCell ref="D191:E191"/>
    <mergeCell ref="F191:G191"/>
    <mergeCell ref="F231:G231"/>
    <mergeCell ref="F225:G225"/>
    <mergeCell ref="D225:E225"/>
    <mergeCell ref="B210:B211"/>
    <mergeCell ref="D211:E211"/>
    <mergeCell ref="F211:G211"/>
    <mergeCell ref="B202:B203"/>
    <mergeCell ref="D203:E203"/>
    <mergeCell ref="F203:G203"/>
    <mergeCell ref="D209:E209"/>
    <mergeCell ref="F209:G209"/>
    <mergeCell ref="D205:E205"/>
    <mergeCell ref="F205:G205"/>
    <mergeCell ref="D125:E125"/>
    <mergeCell ref="F125:G125"/>
    <mergeCell ref="D133:E133"/>
    <mergeCell ref="B198:B199"/>
    <mergeCell ref="D199:E199"/>
    <mergeCell ref="F199:G199"/>
    <mergeCell ref="D197:E197"/>
    <mergeCell ref="D193:E193"/>
    <mergeCell ref="F193:G193"/>
    <mergeCell ref="D187:E187"/>
    <mergeCell ref="F249:G249"/>
    <mergeCell ref="D251:E251"/>
    <mergeCell ref="F251:G251"/>
    <mergeCell ref="D255:E255"/>
    <mergeCell ref="F255:G255"/>
    <mergeCell ref="F253:G253"/>
    <mergeCell ref="A2:I2"/>
    <mergeCell ref="A84:I84"/>
    <mergeCell ref="A128:I128"/>
    <mergeCell ref="D233:E233"/>
    <mergeCell ref="B10:B11"/>
    <mergeCell ref="D11:E11"/>
    <mergeCell ref="F11:G11"/>
    <mergeCell ref="B140:B141"/>
    <mergeCell ref="D141:E141"/>
    <mergeCell ref="B200:B201"/>
    <mergeCell ref="D241:E241"/>
    <mergeCell ref="F241:G241"/>
    <mergeCell ref="D261:E261"/>
    <mergeCell ref="F261:G261"/>
    <mergeCell ref="D257:E257"/>
    <mergeCell ref="F257:G257"/>
    <mergeCell ref="D247:E247"/>
    <mergeCell ref="D259:E259"/>
    <mergeCell ref="F259:G259"/>
    <mergeCell ref="D249:E249"/>
    <mergeCell ref="F247:G247"/>
    <mergeCell ref="F233:G233"/>
    <mergeCell ref="D239:E239"/>
    <mergeCell ref="F239:G239"/>
    <mergeCell ref="D243:E243"/>
    <mergeCell ref="F243:G243"/>
    <mergeCell ref="D237:E237"/>
    <mergeCell ref="F237:G237"/>
    <mergeCell ref="D245:E245"/>
    <mergeCell ref="F245:G245"/>
    <mergeCell ref="D229:E229"/>
    <mergeCell ref="F229:G229"/>
    <mergeCell ref="D231:E231"/>
    <mergeCell ref="D221:E221"/>
    <mergeCell ref="F221:G221"/>
    <mergeCell ref="D223:E223"/>
    <mergeCell ref="F223:G223"/>
    <mergeCell ref="D207:E207"/>
    <mergeCell ref="F207:G207"/>
    <mergeCell ref="D195:E195"/>
    <mergeCell ref="F195:G195"/>
    <mergeCell ref="D201:E201"/>
    <mergeCell ref="F201:G201"/>
    <mergeCell ref="F187:G187"/>
    <mergeCell ref="D189:E189"/>
    <mergeCell ref="F189:G189"/>
    <mergeCell ref="D183:E183"/>
    <mergeCell ref="F183:G183"/>
    <mergeCell ref="D185:E185"/>
    <mergeCell ref="F185:G185"/>
    <mergeCell ref="D179:E179"/>
    <mergeCell ref="F179:G179"/>
    <mergeCell ref="D181:E181"/>
    <mergeCell ref="F181:G181"/>
    <mergeCell ref="D173:E173"/>
    <mergeCell ref="F173:G173"/>
    <mergeCell ref="D177:E177"/>
    <mergeCell ref="F177:G177"/>
    <mergeCell ref="D175:E175"/>
    <mergeCell ref="F175:G175"/>
    <mergeCell ref="D215:E215"/>
    <mergeCell ref="F215:G215"/>
    <mergeCell ref="D217:E217"/>
    <mergeCell ref="F217:G217"/>
    <mergeCell ref="D219:E219"/>
    <mergeCell ref="F219:G219"/>
    <mergeCell ref="D227:E227"/>
    <mergeCell ref="F227:G227"/>
    <mergeCell ref="D171:E171"/>
    <mergeCell ref="F171:G171"/>
    <mergeCell ref="D165:E165"/>
    <mergeCell ref="F169:G169"/>
    <mergeCell ref="D169:E169"/>
    <mergeCell ref="D155:E155"/>
    <mergeCell ref="F155:G155"/>
    <mergeCell ref="D163:E163"/>
    <mergeCell ref="F163:G163"/>
    <mergeCell ref="D157:E157"/>
    <mergeCell ref="F157:G157"/>
    <mergeCell ref="F137:G137"/>
    <mergeCell ref="F147:G147"/>
    <mergeCell ref="D139:E139"/>
    <mergeCell ref="F139:G139"/>
    <mergeCell ref="D147:E147"/>
    <mergeCell ref="F141:G141"/>
    <mergeCell ref="F145:G145"/>
    <mergeCell ref="D119:E119"/>
    <mergeCell ref="F119:G119"/>
    <mergeCell ref="D121:E121"/>
    <mergeCell ref="F121:G121"/>
    <mergeCell ref="F123:G123"/>
    <mergeCell ref="D143:E143"/>
    <mergeCell ref="F143:G143"/>
    <mergeCell ref="D145:E145"/>
    <mergeCell ref="F135:G135"/>
    <mergeCell ref="F133:G133"/>
    <mergeCell ref="D131:E131"/>
    <mergeCell ref="F131:G131"/>
    <mergeCell ref="D137:E137"/>
    <mergeCell ref="D135:E135"/>
    <mergeCell ref="B248:B249"/>
    <mergeCell ref="B250:B251"/>
    <mergeCell ref="B252:B253"/>
    <mergeCell ref="D253:E253"/>
    <mergeCell ref="B254:B255"/>
    <mergeCell ref="F113:G113"/>
    <mergeCell ref="D115:E115"/>
    <mergeCell ref="F115:G115"/>
    <mergeCell ref="D117:E117"/>
    <mergeCell ref="F117:G117"/>
    <mergeCell ref="D113:E113"/>
    <mergeCell ref="B246:B247"/>
    <mergeCell ref="B240:B241"/>
    <mergeCell ref="B226:B227"/>
    <mergeCell ref="D111:E111"/>
    <mergeCell ref="F111:G111"/>
    <mergeCell ref="D101:E101"/>
    <mergeCell ref="F101:G101"/>
    <mergeCell ref="D103:E103"/>
    <mergeCell ref="F103:G103"/>
    <mergeCell ref="D97:E97"/>
    <mergeCell ref="F97:G97"/>
    <mergeCell ref="D99:E99"/>
    <mergeCell ref="F99:G99"/>
    <mergeCell ref="D91:E91"/>
    <mergeCell ref="F91:G91"/>
    <mergeCell ref="D95:E95"/>
    <mergeCell ref="F95:G95"/>
    <mergeCell ref="D93:E93"/>
    <mergeCell ref="F93:G93"/>
    <mergeCell ref="D81:E81"/>
    <mergeCell ref="F81:G81"/>
    <mergeCell ref="D89:E89"/>
    <mergeCell ref="F89:G89"/>
    <mergeCell ref="D87:E87"/>
    <mergeCell ref="F87:G87"/>
    <mergeCell ref="F75:G75"/>
    <mergeCell ref="D71:E71"/>
    <mergeCell ref="F79:G79"/>
    <mergeCell ref="D77:E77"/>
    <mergeCell ref="F77:G77"/>
    <mergeCell ref="D79:E79"/>
    <mergeCell ref="D75:E75"/>
    <mergeCell ref="F65:G65"/>
    <mergeCell ref="F71:G71"/>
    <mergeCell ref="D73:E73"/>
    <mergeCell ref="F73:G73"/>
    <mergeCell ref="D65:E65"/>
    <mergeCell ref="D67:E67"/>
    <mergeCell ref="F67:G67"/>
    <mergeCell ref="D69:E69"/>
    <mergeCell ref="F69:G69"/>
    <mergeCell ref="D55:E55"/>
    <mergeCell ref="F55:G55"/>
    <mergeCell ref="D63:E63"/>
    <mergeCell ref="F63:G63"/>
    <mergeCell ref="F59:G59"/>
    <mergeCell ref="F61:G61"/>
    <mergeCell ref="F57:G57"/>
    <mergeCell ref="D59:E59"/>
    <mergeCell ref="D61:E61"/>
    <mergeCell ref="D57:E57"/>
    <mergeCell ref="D51:E51"/>
    <mergeCell ref="F51:G51"/>
    <mergeCell ref="D53:E53"/>
    <mergeCell ref="F53:G53"/>
    <mergeCell ref="D47:E47"/>
    <mergeCell ref="F47:G47"/>
    <mergeCell ref="D49:E49"/>
    <mergeCell ref="F49:G49"/>
    <mergeCell ref="D37:E37"/>
    <mergeCell ref="F37:G37"/>
    <mergeCell ref="D45:E45"/>
    <mergeCell ref="F45:G45"/>
    <mergeCell ref="F39:G39"/>
    <mergeCell ref="D41:E41"/>
    <mergeCell ref="F41:G41"/>
    <mergeCell ref="D43:E43"/>
    <mergeCell ref="F43:G43"/>
    <mergeCell ref="D33:E33"/>
    <mergeCell ref="F33:G33"/>
    <mergeCell ref="D35:E35"/>
    <mergeCell ref="F35:G35"/>
    <mergeCell ref="D27:E27"/>
    <mergeCell ref="F27:G27"/>
    <mergeCell ref="D31:E31"/>
    <mergeCell ref="F31:G31"/>
    <mergeCell ref="D29:E29"/>
    <mergeCell ref="F29:G29"/>
    <mergeCell ref="D25:E25"/>
    <mergeCell ref="F25:G25"/>
    <mergeCell ref="D23:E23"/>
    <mergeCell ref="F23:G23"/>
    <mergeCell ref="D19:E19"/>
    <mergeCell ref="F19:G19"/>
    <mergeCell ref="D21:E21"/>
    <mergeCell ref="F21:G21"/>
    <mergeCell ref="D17:E17"/>
    <mergeCell ref="F17:G17"/>
    <mergeCell ref="D13:E13"/>
    <mergeCell ref="F13:G13"/>
    <mergeCell ref="D15:E15"/>
    <mergeCell ref="F15:G15"/>
    <mergeCell ref="D7:E7"/>
    <mergeCell ref="F7:G7"/>
    <mergeCell ref="D9:E9"/>
    <mergeCell ref="F9:G9"/>
    <mergeCell ref="B228:B229"/>
    <mergeCell ref="B242:B243"/>
    <mergeCell ref="B232:B233"/>
    <mergeCell ref="B230:B231"/>
    <mergeCell ref="B238:B239"/>
    <mergeCell ref="B234:B235"/>
    <mergeCell ref="B244:B245"/>
    <mergeCell ref="B236:B237"/>
    <mergeCell ref="A4:I4"/>
    <mergeCell ref="B212:B213"/>
    <mergeCell ref="D213:E213"/>
    <mergeCell ref="F213:G213"/>
    <mergeCell ref="B162:B163"/>
    <mergeCell ref="F165:G165"/>
    <mergeCell ref="D167:E167"/>
    <mergeCell ref="F167:G167"/>
    <mergeCell ref="B136:B137"/>
    <mergeCell ref="B148:I149"/>
    <mergeCell ref="B124:B125"/>
    <mergeCell ref="B154:B155"/>
    <mergeCell ref="B132:B133"/>
    <mergeCell ref="B152:B153"/>
    <mergeCell ref="B146:B147"/>
    <mergeCell ref="B150:B151"/>
    <mergeCell ref="B144:B145"/>
    <mergeCell ref="B134:B135"/>
    <mergeCell ref="B164:B165"/>
    <mergeCell ref="B158:B159"/>
    <mergeCell ref="B160:B161"/>
    <mergeCell ref="B138:B139"/>
    <mergeCell ref="B142:B143"/>
    <mergeCell ref="B156:B157"/>
    <mergeCell ref="B88:B89"/>
    <mergeCell ref="B90:B91"/>
    <mergeCell ref="B120:B121"/>
    <mergeCell ref="B130:B131"/>
    <mergeCell ref="B104:B105"/>
    <mergeCell ref="B8:B9"/>
    <mergeCell ref="B28:B29"/>
    <mergeCell ref="B24:B25"/>
    <mergeCell ref="B14:B15"/>
    <mergeCell ref="B22:B23"/>
    <mergeCell ref="B20:B21"/>
    <mergeCell ref="B16:B17"/>
    <mergeCell ref="B78:B79"/>
    <mergeCell ref="B114:B115"/>
    <mergeCell ref="B118:B119"/>
    <mergeCell ref="B116:B117"/>
    <mergeCell ref="B108:B109"/>
    <mergeCell ref="B106:B107"/>
    <mergeCell ref="B112:B113"/>
    <mergeCell ref="B102:B103"/>
    <mergeCell ref="B100:B101"/>
    <mergeCell ref="B86:B87"/>
    <mergeCell ref="D107:E107"/>
    <mergeCell ref="B122:B123"/>
    <mergeCell ref="B80:B81"/>
    <mergeCell ref="B110:B111"/>
    <mergeCell ref="B98:B99"/>
    <mergeCell ref="B92:B93"/>
    <mergeCell ref="B94:B95"/>
    <mergeCell ref="B96:B97"/>
    <mergeCell ref="D123:E123"/>
    <mergeCell ref="B72:B73"/>
    <mergeCell ref="B66:B67"/>
    <mergeCell ref="B76:B77"/>
    <mergeCell ref="B56:B57"/>
    <mergeCell ref="B64:B65"/>
    <mergeCell ref="B74:B75"/>
    <mergeCell ref="B60:B61"/>
    <mergeCell ref="B58:B59"/>
    <mergeCell ref="B68:B69"/>
    <mergeCell ref="B70:B71"/>
    <mergeCell ref="B34:B35"/>
    <mergeCell ref="B36:B37"/>
    <mergeCell ref="B62:B63"/>
    <mergeCell ref="B48:B49"/>
    <mergeCell ref="B46:B47"/>
    <mergeCell ref="B42:B43"/>
    <mergeCell ref="B40:B41"/>
    <mergeCell ref="B44:B45"/>
    <mergeCell ref="B50:B51"/>
    <mergeCell ref="B54:B55"/>
    <mergeCell ref="B277:B278"/>
    <mergeCell ref="B208:B209"/>
    <mergeCell ref="B190:B191"/>
    <mergeCell ref="B263:B264"/>
    <mergeCell ref="B260:B261"/>
    <mergeCell ref="B216:B217"/>
    <mergeCell ref="B214:B215"/>
    <mergeCell ref="B256:B257"/>
    <mergeCell ref="B224:B225"/>
    <mergeCell ref="B220:B221"/>
    <mergeCell ref="B258:B259"/>
    <mergeCell ref="B218:B219"/>
    <mergeCell ref="B196:B197"/>
    <mergeCell ref="D39:E39"/>
    <mergeCell ref="B52:B53"/>
    <mergeCell ref="B194:B195"/>
    <mergeCell ref="B184:B185"/>
    <mergeCell ref="B186:B187"/>
    <mergeCell ref="B188:B189"/>
    <mergeCell ref="B192:B193"/>
    <mergeCell ref="F107:G107"/>
    <mergeCell ref="D109:E109"/>
    <mergeCell ref="F109:G109"/>
    <mergeCell ref="B6:B7"/>
    <mergeCell ref="B38:B39"/>
    <mergeCell ref="B12:B13"/>
    <mergeCell ref="B18:B19"/>
    <mergeCell ref="B30:B31"/>
    <mergeCell ref="B32:B33"/>
    <mergeCell ref="B26:B27"/>
    <mergeCell ref="B348:B349"/>
    <mergeCell ref="A350:F350"/>
    <mergeCell ref="B339:B340"/>
    <mergeCell ref="B328:B329"/>
    <mergeCell ref="A330:F330"/>
    <mergeCell ref="A331:F331"/>
    <mergeCell ref="B345:B346"/>
    <mergeCell ref="B341:B342"/>
    <mergeCell ref="B332:B333"/>
    <mergeCell ref="A336:F336"/>
    <mergeCell ref="B353:B354"/>
    <mergeCell ref="A375:F375"/>
    <mergeCell ref="A347:F347"/>
    <mergeCell ref="B355:B356"/>
    <mergeCell ref="B359:B360"/>
    <mergeCell ref="A366:F366"/>
    <mergeCell ref="B361:B362"/>
    <mergeCell ref="B357:B358"/>
    <mergeCell ref="A363:F363"/>
    <mergeCell ref="A352:F352"/>
    <mergeCell ref="C435:D436"/>
    <mergeCell ref="E435:F436"/>
    <mergeCell ref="B380:B381"/>
    <mergeCell ref="A376:F376"/>
    <mergeCell ref="A377:F377"/>
    <mergeCell ref="B405:B406"/>
    <mergeCell ref="B403:B404"/>
    <mergeCell ref="B422:B423"/>
    <mergeCell ref="B424:B425"/>
    <mergeCell ref="B415:B416"/>
    <mergeCell ref="A438:F439"/>
    <mergeCell ref="A432:F432"/>
    <mergeCell ref="A434:B434"/>
    <mergeCell ref="E430:F431"/>
    <mergeCell ref="A430:B430"/>
    <mergeCell ref="A431:B431"/>
    <mergeCell ref="C430:D431"/>
    <mergeCell ref="C433:D434"/>
    <mergeCell ref="A436:B436"/>
    <mergeCell ref="A433:B433"/>
    <mergeCell ref="B417:B418"/>
    <mergeCell ref="E433:F434"/>
    <mergeCell ref="B420:B421"/>
    <mergeCell ref="B426:B427"/>
    <mergeCell ref="B428:F429"/>
    <mergeCell ref="A419:F419"/>
    <mergeCell ref="B411:B412"/>
    <mergeCell ref="B401:B402"/>
    <mergeCell ref="B387:B388"/>
    <mergeCell ref="A367:F367"/>
    <mergeCell ref="A372:F372"/>
    <mergeCell ref="B378:B379"/>
    <mergeCell ref="B382:B383"/>
    <mergeCell ref="B409:B410"/>
    <mergeCell ref="B368:B369"/>
    <mergeCell ref="B373:B374"/>
    <mergeCell ref="B413:B414"/>
    <mergeCell ref="B308:B309"/>
    <mergeCell ref="B326:B327"/>
    <mergeCell ref="B343:B344"/>
    <mergeCell ref="A323:F323"/>
    <mergeCell ref="B317:B318"/>
    <mergeCell ref="B391:B392"/>
    <mergeCell ref="A351:F351"/>
    <mergeCell ref="B334:B335"/>
    <mergeCell ref="B337:B338"/>
    <mergeCell ref="G275:G276"/>
    <mergeCell ref="B271:B272"/>
    <mergeCell ref="B273:B274"/>
    <mergeCell ref="B265:B266"/>
    <mergeCell ref="B267:B268"/>
    <mergeCell ref="B275:B276"/>
    <mergeCell ref="B269:B270"/>
    <mergeCell ref="G265:G266"/>
    <mergeCell ref="A295:F295"/>
    <mergeCell ref="B315:B316"/>
    <mergeCell ref="B304:B305"/>
    <mergeCell ref="B306:B307"/>
    <mergeCell ref="B296:B297"/>
    <mergeCell ref="B300:B301"/>
    <mergeCell ref="B298:B299"/>
    <mergeCell ref="B302:B303"/>
    <mergeCell ref="B293:F294"/>
    <mergeCell ref="B291:B292"/>
    <mergeCell ref="G277:G278"/>
    <mergeCell ref="B283:B284"/>
    <mergeCell ref="B281:B282"/>
    <mergeCell ref="B287:B288"/>
    <mergeCell ref="G279:G280"/>
    <mergeCell ref="B289:B290"/>
    <mergeCell ref="B279:B280"/>
    <mergeCell ref="B285:B286"/>
    <mergeCell ref="B324:F325"/>
    <mergeCell ref="A312:F312"/>
    <mergeCell ref="B313:B314"/>
    <mergeCell ref="B310:B311"/>
    <mergeCell ref="B319:B320"/>
    <mergeCell ref="B321:B322"/>
    <mergeCell ref="B407:B408"/>
    <mergeCell ref="B370:B371"/>
    <mergeCell ref="B364:F365"/>
    <mergeCell ref="B399:B400"/>
    <mergeCell ref="B393:B394"/>
    <mergeCell ref="B395:B396"/>
    <mergeCell ref="B397:B398"/>
    <mergeCell ref="A386:F386"/>
    <mergeCell ref="B384:B385"/>
    <mergeCell ref="B389:B390"/>
    <mergeCell ref="B204:B205"/>
    <mergeCell ref="B206:B207"/>
    <mergeCell ref="B222:B223"/>
    <mergeCell ref="B170:B171"/>
    <mergeCell ref="B172:B173"/>
    <mergeCell ref="B178:B179"/>
    <mergeCell ref="B180:B181"/>
    <mergeCell ref="B176:B177"/>
    <mergeCell ref="B182:B183"/>
    <mergeCell ref="B174:B175"/>
    <mergeCell ref="B168:B169"/>
    <mergeCell ref="D151:E151"/>
    <mergeCell ref="F151:G151"/>
    <mergeCell ref="B166:B167"/>
    <mergeCell ref="D161:E161"/>
    <mergeCell ref="F161:G161"/>
    <mergeCell ref="D159:E159"/>
    <mergeCell ref="F159:G159"/>
    <mergeCell ref="D153:E153"/>
    <mergeCell ref="F153:G153"/>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headerFooter alignWithMargins="0">
    <oddFooter>&amp;CStránka &amp;P</oddFooter>
  </headerFooter>
  <rowBreaks count="4" manualBreakCount="4">
    <brk id="65" max="8" man="1"/>
    <brk id="127" max="8" man="1"/>
    <brk id="191" max="8" man="1"/>
    <brk id="374"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2005-05-04T07:15:23Z</cp:lastPrinted>
  <dcterms:created xsi:type="dcterms:W3CDTF">1999-03-29T09:51:01Z</dcterms:created>
  <dcterms:modified xsi:type="dcterms:W3CDTF">2005-12-12T13:32:37Z</dcterms:modified>
  <cp:category/>
  <cp:version/>
  <cp:contentType/>
  <cp:contentStatus/>
</cp:coreProperties>
</file>