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noviny" sheetId="1" r:id="rId1"/>
    <sheet name="sup. a mag." sheetId="2" r:id="rId2"/>
  </sheets>
  <definedNames>
    <definedName name="_xlnm.Print_Area" localSheetId="0">'noviny'!$A$1:$O$200</definedName>
    <definedName name="_xlnm.Print_Area" localSheetId="1">'sup. a mag.'!$A$2:$H$201</definedName>
  </definedNames>
  <calcPr fullCalcOnLoad="1"/>
</workbook>
</file>

<file path=xl/sharedStrings.xml><?xml version="1.0" encoding="utf-8"?>
<sst xmlns="http://schemas.openxmlformats.org/spreadsheetml/2006/main" count="795" uniqueCount="302">
  <si>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</si>
  <si>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</si>
  <si>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</si>
  <si>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</si>
  <si>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</si>
  <si>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</si>
  <si>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</si>
  <si>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</si>
  <si>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</si>
  <si>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</si>
  <si>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</si>
  <si>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</si>
  <si>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</si>
  <si>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</si>
  <si>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</si>
  <si>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</si>
  <si>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</si>
  <si>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</si>
  <si>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</si>
  <si>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</si>
  <si>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</si>
  <si>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</si>
  <si>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</si>
  <si>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</si>
  <si>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</si>
  <si>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</si>
  <si>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</si>
  <si>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</si>
  <si>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</si>
  <si>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</si>
  <si>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</si>
  <si>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</si>
  <si>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</si>
  <si>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</si>
  <si>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</si>
  <si>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</si>
  <si>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</si>
  <si>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</si>
  <si>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</si>
  <si>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</si>
  <si>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</si>
  <si>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</si>
  <si>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</si>
  <si>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</si>
  <si>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</si>
  <si>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</si>
  <si>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</si>
  <si>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</si>
  <si>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</si>
  <si>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</si>
  <si>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</si>
  <si>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</si>
  <si>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</si>
  <si>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</si>
  <si>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</si>
  <si>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</si>
  <si>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</si>
  <si>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</si>
  <si>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</si>
  <si>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</si>
  <si>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</si>
  <si>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</si>
  <si>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</si>
  <si>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</si>
  <si>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</si>
  <si>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</si>
  <si>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</si>
  <si>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</si>
  <si>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</si>
  <si>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Region</t>
  </si>
  <si>
    <t>Region s. r. o.</t>
  </si>
  <si>
    <t>Top Víkend magazín</t>
  </si>
  <si>
    <t>TV magazín</t>
  </si>
  <si>
    <t xml:space="preserve">Týden                                                           </t>
  </si>
  <si>
    <t>Mediacop, s. r. o.</t>
  </si>
  <si>
    <t>100+1 ZZ</t>
  </si>
  <si>
    <t>100+1, a. s.</t>
  </si>
  <si>
    <t>Cena vydání (Kč)</t>
  </si>
  <si>
    <t>Mladý svět</t>
  </si>
  <si>
    <t>Reader´s Digest-Výběr</t>
  </si>
  <si>
    <t>Reader´s Digest-Výběr, s. r. o.</t>
  </si>
  <si>
    <t>Reflex</t>
  </si>
  <si>
    <t>Ringier ČR, a. s.</t>
  </si>
  <si>
    <t>Rytmus života</t>
  </si>
  <si>
    <t>Europress, k. s.</t>
  </si>
  <si>
    <t>Story</t>
  </si>
  <si>
    <t>Šťastný Jim</t>
  </si>
  <si>
    <t>Týdeník Květy</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</si>
  <si>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</si>
  <si>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</si>
  <si>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</si>
  <si>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</si>
  <si>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</si>
  <si>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</si>
  <si>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</si>
  <si>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</si>
  <si>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</si>
  <si>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</si>
  <si>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</si>
  <si>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</si>
  <si>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</si>
  <si>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Praktická žena</t>
  </si>
  <si>
    <t>IDG Czech, a. s.</t>
  </si>
  <si>
    <t>Ekonom</t>
  </si>
  <si>
    <t>Economia, a. s.</t>
  </si>
  <si>
    <t>Euro ekonomický týdeník</t>
  </si>
  <si>
    <t>Euronews, a. s.</t>
  </si>
  <si>
    <t>Profit</t>
  </si>
  <si>
    <t>Stanford, a. s.</t>
  </si>
  <si>
    <t>Computerworld</t>
  </si>
  <si>
    <t>Level</t>
  </si>
  <si>
    <t>Počítač pro každého</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</si>
  <si>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</si>
  <si>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</si>
  <si>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</si>
  <si>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</si>
  <si>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</si>
  <si>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</si>
  <si>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</si>
  <si>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</si>
  <si>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</si>
  <si>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</si>
  <si>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</si>
  <si>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</si>
  <si>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</si>
  <si>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xxx</t>
  </si>
  <si>
    <t xml:space="preserve"> xxx</t>
  </si>
  <si>
    <t>R</t>
  </si>
  <si>
    <t>1.2. Regionální deníky</t>
  </si>
  <si>
    <t xml:space="preserve"> ---</t>
  </si>
  <si>
    <t>Ring</t>
  </si>
  <si>
    <t>VN</t>
  </si>
  <si>
    <t>GameStar</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</si>
  <si>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</si>
  <si>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</si>
  <si>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</si>
  <si>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</si>
  <si>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</si>
  <si>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</si>
  <si>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</si>
  <si>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</si>
  <si>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</si>
  <si>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</si>
  <si>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</si>
  <si>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7,00/7,10</t>
  </si>
  <si>
    <t>10,50/9,50</t>
  </si>
  <si>
    <t xml:space="preserve"> --- </t>
  </si>
  <si>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</si>
  <si>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</si>
  <si>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3. Tituly společenské a život. stylu (Publications about society and lifestyle)</t>
  </si>
  <si>
    <t xml:space="preserve">                     Západočeské deníky Bohemia, Severočeské deníky Bohemia, Středočeské deníky Bohemia a Večerník Praha, Deníky Moravia.</t>
  </si>
  <si>
    <t>2.3. Ostatní supplementy (Other supplements)</t>
  </si>
  <si>
    <t>17,00/14,90</t>
  </si>
  <si>
    <t>Czech Press Group, a.s.</t>
  </si>
  <si>
    <t>iMédia s.r.o.</t>
  </si>
  <si>
    <t>25,00/20,00</t>
  </si>
  <si>
    <t>MediaShop-prodejní katalog výpočetní techniky a služeb</t>
  </si>
  <si>
    <t>Computer s CD-ROM</t>
  </si>
  <si>
    <t>Miami Media, s. r. o.</t>
  </si>
  <si>
    <t>Trade &amp; Leisure Publications s.r.o.</t>
  </si>
  <si>
    <r>
      <t>MF DNES/Mag. Dnes+TV</t>
    </r>
    <r>
      <rPr>
        <sz val="8"/>
        <color indexed="8"/>
        <rFont val="Arial CE"/>
        <family val="2"/>
      </rPr>
      <t xml:space="preserve">               </t>
    </r>
    <r>
      <rPr>
        <i/>
        <sz val="8"/>
        <color indexed="8"/>
        <rFont val="Arial CE"/>
        <family val="2"/>
      </rPr>
      <t xml:space="preserve"> Mafra, a. s.</t>
    </r>
  </si>
  <si>
    <t>ELLE</t>
  </si>
  <si>
    <t>Hachette Filipacchi 2000, s.r.o.</t>
  </si>
  <si>
    <t>Marianne</t>
  </si>
  <si>
    <t>5.3.5. Časopisy se zaměřením na ruční práce a kutilství (Magazines focusing on handiwork and do-it-yourself project)</t>
  </si>
  <si>
    <t>Top magazín pro dívky</t>
  </si>
  <si>
    <t>Premiere</t>
  </si>
  <si>
    <t>Mobility</t>
  </si>
  <si>
    <t xml:space="preserve">4.2. Časopisy pro mládež nad 12 let (Magazines for teenagers over 12 years) </t>
  </si>
  <si>
    <t>StarPress CZ, a. s.</t>
  </si>
  <si>
    <t>Neoznačená vydání jsou standardní. (Standard editions are unmarked.)</t>
  </si>
  <si>
    <t>Premiere MINI</t>
  </si>
  <si>
    <t>Premiere - SOUHRNNÝ NÁKLAD</t>
  </si>
  <si>
    <r>
      <t xml:space="preserve">Právo/ Dům a bydlení/ Magazín Práva              </t>
    </r>
    <r>
      <rPr>
        <sz val="8"/>
        <color indexed="8"/>
        <rFont val="Arial CE"/>
        <family val="2"/>
      </rPr>
      <t xml:space="preserve"> </t>
    </r>
    <r>
      <rPr>
        <i/>
        <sz val="8"/>
        <color indexed="8"/>
        <rFont val="Arial CE"/>
        <family val="2"/>
      </rPr>
      <t>Borgis, a.s.</t>
    </r>
  </si>
  <si>
    <t>Computer bez CD</t>
  </si>
  <si>
    <t>VLTAVA-LABE-PRESS, a.s.</t>
  </si>
  <si>
    <t>ProFootball</t>
  </si>
  <si>
    <t>Recepty prima nápadů</t>
  </si>
  <si>
    <t>FTV Premiéra, spol. s r.o.</t>
  </si>
  <si>
    <t>2.1. Supplementy pouze vkládané do části nákladu (Supplements only inserted in a part of run)</t>
  </si>
  <si>
    <t>Receptář</t>
  </si>
  <si>
    <t>Sanoma Magazines Praha s.r.o.</t>
  </si>
  <si>
    <t>Axel Springer Young Mediahouse a.s.</t>
  </si>
  <si>
    <t>MARSfoto, s.r.o.</t>
  </si>
  <si>
    <t>ProHockey</t>
  </si>
  <si>
    <t>PC World</t>
  </si>
  <si>
    <t>Instinkt</t>
  </si>
  <si>
    <t>Mediacop, s.r.o.</t>
  </si>
  <si>
    <t>FITSTYL</t>
  </si>
  <si>
    <t>TV Tip Seriál</t>
  </si>
  <si>
    <t>KOKTEJL Magazín</t>
  </si>
  <si>
    <t>KOKTEJL Magazín MINI</t>
  </si>
  <si>
    <t>KOKTEJL - SOUHRNNÝ NÁKLAD</t>
  </si>
  <si>
    <t>Board</t>
  </si>
  <si>
    <t>HP Publishing - K. L. Hrušková</t>
  </si>
  <si>
    <t xml:space="preserve">                     Západočeské deníky Bohemia, Severočeské deníky Bohemia, Středočeské deníky Bohemia a Večerník Praha, Deníky Moravia. </t>
  </si>
  <si>
    <t xml:space="preserve">                     Samostatně neprodejné.</t>
  </si>
  <si>
    <t>8,50/7,50        6,00/5,50</t>
  </si>
  <si>
    <r>
      <t xml:space="preserve">Hranický týden </t>
    </r>
    <r>
      <rPr>
        <b/>
        <vertAlign val="superscript"/>
        <sz val="9"/>
        <rFont val="Arial CE"/>
        <family val="2"/>
      </rPr>
      <t>1</t>
    </r>
    <r>
      <rPr>
        <b/>
        <vertAlign val="superscript"/>
        <sz val="8"/>
        <rFont val="Arial CE"/>
        <family val="2"/>
      </rPr>
      <t>)</t>
    </r>
  </si>
  <si>
    <t>Level s DVD</t>
  </si>
  <si>
    <t>Level MINI</t>
  </si>
  <si>
    <t>Level - SOUHRNNÝ NÁKLAD</t>
  </si>
  <si>
    <t>Tempus Medicorum</t>
  </si>
  <si>
    <t>Meditempus spol. s r. o.</t>
  </si>
  <si>
    <r>
      <t xml:space="preserve">Hospodářské noviny/IN magazín/Víkend                 </t>
    </r>
    <r>
      <rPr>
        <i/>
        <sz val="8"/>
        <color indexed="8"/>
        <rFont val="Arial CE"/>
        <family val="2"/>
      </rPr>
      <t>Economia, a.s.</t>
    </r>
  </si>
  <si>
    <r>
      <t xml:space="preserve">Krnovské noviny </t>
    </r>
    <r>
      <rPr>
        <b/>
        <vertAlign val="superscript"/>
        <sz val="9"/>
        <rFont val="Arial CE"/>
        <family val="2"/>
      </rPr>
      <t>2</t>
    </r>
    <r>
      <rPr>
        <b/>
        <vertAlign val="superscript"/>
        <sz val="8"/>
        <rFont val="Arial CE"/>
        <family val="2"/>
      </rPr>
      <t>)</t>
    </r>
  </si>
  <si>
    <r>
      <t xml:space="preserve">Moravský sever </t>
    </r>
    <r>
      <rPr>
        <b/>
        <vertAlign val="superscript"/>
        <sz val="9"/>
        <rFont val="Arial CE"/>
        <family val="2"/>
      </rPr>
      <t>3</t>
    </r>
    <r>
      <rPr>
        <b/>
        <vertAlign val="superscript"/>
        <sz val="8"/>
        <rFont val="Arial CE"/>
        <family val="2"/>
      </rPr>
      <t>)</t>
    </r>
  </si>
  <si>
    <r>
      <t xml:space="preserve">Nové Přerovsko </t>
    </r>
    <r>
      <rPr>
        <b/>
        <vertAlign val="superscript"/>
        <sz val="9"/>
        <rFont val="Arial CE"/>
        <family val="2"/>
      </rPr>
      <t>4</t>
    </r>
    <r>
      <rPr>
        <b/>
        <vertAlign val="superscript"/>
        <sz val="8"/>
        <rFont val="Arial CE"/>
        <family val="2"/>
      </rPr>
      <t>)</t>
    </r>
  </si>
  <si>
    <r>
      <t xml:space="preserve">Nový život </t>
    </r>
    <r>
      <rPr>
        <b/>
        <vertAlign val="superscript"/>
        <sz val="9"/>
        <rFont val="Arial CE"/>
        <family val="2"/>
      </rPr>
      <t>5)</t>
    </r>
  </si>
  <si>
    <r>
      <t xml:space="preserve">  1)..................Hranický týden;</t>
    </r>
    <r>
      <rPr>
        <sz val="8"/>
        <rFont val="Arial CE"/>
        <family val="2"/>
      </rPr>
      <t xml:space="preserve"> vkládáno v pátek (Inserted in, on Friday) do části nákladu Deníků Moravia. Samostatně neprodejné.</t>
    </r>
  </si>
  <si>
    <r>
      <t xml:space="preserve">  2)..................Krnovské noviny;</t>
    </r>
    <r>
      <rPr>
        <sz val="8"/>
        <rFont val="Arial CE"/>
        <family val="2"/>
      </rPr>
      <t xml:space="preserve"> vkládáno v úterý (Inserted in, on Tuesday) do části nákladu Deníků Moravia. Samostatně neprodejné.</t>
    </r>
  </si>
  <si>
    <r>
      <t xml:space="preserve">  3)..................Moravský sever;</t>
    </r>
    <r>
      <rPr>
        <sz val="8"/>
        <rFont val="Arial CE"/>
        <family val="2"/>
      </rPr>
      <t xml:space="preserve"> vkládáno v úterý (Inserted in, on Tuesday) do části nákladu Deníků Moravia. Samostatně neprodejné.</t>
    </r>
  </si>
  <si>
    <r>
      <t xml:space="preserve">  4)..................Nové Přerovsko;</t>
    </r>
    <r>
      <rPr>
        <sz val="8"/>
        <rFont val="Arial CE"/>
        <family val="2"/>
      </rPr>
      <t xml:space="preserve"> vkládáno v pátek (Inserted in, on Friday) do části nákladu Deníků Moravia. Samostatně neprodejné.</t>
    </r>
  </si>
  <si>
    <r>
      <t xml:space="preserve">  5)..................Nový život;</t>
    </r>
    <r>
      <rPr>
        <sz val="8"/>
        <rFont val="Arial CE"/>
        <family val="2"/>
      </rPr>
      <t xml:space="preserve"> vkládáno ve čtvrtek (Inserted in, on Thursday) do části nákladu Deníků Moravia. Samostatně neprodejné.                                                                                                                                                                                                                               </t>
    </r>
  </si>
  <si>
    <t>Proaris, a.s.</t>
  </si>
  <si>
    <t>BM beau monde</t>
  </si>
  <si>
    <t>Svět ženy</t>
  </si>
  <si>
    <t>Burda Praha spol. s r.o.</t>
  </si>
  <si>
    <r>
      <t xml:space="preserve">Kontakty (contacts): </t>
    </r>
    <r>
      <rPr>
        <sz val="6.5"/>
        <rFont val="Arial CE"/>
        <family val="2"/>
      </rPr>
      <t>Manažer ABC ČR Ing. S. Jurnečka (tel./fax 221 733 526, e-mail: abccr@abccr.cz), sekretariát UVDT (tel. 221 733 527, fax 232 29 61)</t>
    </r>
  </si>
  <si>
    <r>
      <t xml:space="preserve">Opavský Region </t>
    </r>
    <r>
      <rPr>
        <b/>
        <vertAlign val="superscript"/>
        <sz val="9"/>
        <rFont val="Arial CE"/>
        <family val="2"/>
      </rPr>
      <t>6)</t>
    </r>
  </si>
  <si>
    <r>
      <t xml:space="preserve">Prostějovský týden </t>
    </r>
    <r>
      <rPr>
        <b/>
        <vertAlign val="superscript"/>
        <sz val="9"/>
        <rFont val="Arial CE"/>
        <family val="2"/>
      </rPr>
      <t>7</t>
    </r>
    <r>
      <rPr>
        <b/>
        <vertAlign val="superscript"/>
        <sz val="8"/>
        <rFont val="Arial CE"/>
        <family val="2"/>
      </rPr>
      <t>)</t>
    </r>
  </si>
  <si>
    <r>
      <t xml:space="preserve">Region Bruntálský </t>
    </r>
    <r>
      <rPr>
        <b/>
        <vertAlign val="superscript"/>
        <sz val="9"/>
        <rFont val="Arial CE"/>
        <family val="2"/>
      </rPr>
      <t>8)</t>
    </r>
  </si>
  <si>
    <r>
      <t xml:space="preserve">Region Frýdecko-Místecký </t>
    </r>
    <r>
      <rPr>
        <b/>
        <vertAlign val="superscript"/>
        <sz val="9"/>
        <rFont val="Arial CE"/>
        <family val="2"/>
      </rPr>
      <t>9)</t>
    </r>
  </si>
  <si>
    <r>
      <t xml:space="preserve">Region Havířovsko </t>
    </r>
    <r>
      <rPr>
        <b/>
        <vertAlign val="superscript"/>
        <sz val="9"/>
        <rFont val="Arial CE"/>
        <family val="2"/>
      </rPr>
      <t>10)</t>
    </r>
  </si>
  <si>
    <r>
      <t xml:space="preserve">Region Karvinsko </t>
    </r>
    <r>
      <rPr>
        <b/>
        <vertAlign val="superscript"/>
        <sz val="9"/>
        <rFont val="Arial CE"/>
        <family val="2"/>
      </rPr>
      <t>11)</t>
    </r>
  </si>
  <si>
    <r>
      <t xml:space="preserve">Region Novojičínsko </t>
    </r>
    <r>
      <rPr>
        <b/>
        <vertAlign val="superscript"/>
        <sz val="9"/>
        <rFont val="Arial CE"/>
        <family val="2"/>
      </rPr>
      <t>12)</t>
    </r>
  </si>
  <si>
    <r>
      <t xml:space="preserve">Slovácké noviny </t>
    </r>
    <r>
      <rPr>
        <b/>
        <vertAlign val="superscript"/>
        <sz val="9"/>
        <rFont val="Arial CE"/>
        <family val="2"/>
      </rPr>
      <t>13)</t>
    </r>
  </si>
  <si>
    <r>
      <t xml:space="preserve">Slovácko </t>
    </r>
    <r>
      <rPr>
        <b/>
        <vertAlign val="superscript"/>
        <sz val="9"/>
        <rFont val="Arial CE"/>
        <family val="2"/>
      </rPr>
      <t>14)</t>
    </r>
  </si>
  <si>
    <r>
      <t xml:space="preserve">Týden u nás </t>
    </r>
    <r>
      <rPr>
        <b/>
        <vertAlign val="superscript"/>
        <sz val="9"/>
        <color indexed="8"/>
        <rFont val="Arial CE"/>
        <family val="2"/>
      </rPr>
      <t>15)</t>
    </r>
  </si>
  <si>
    <r>
      <t xml:space="preserve">Vyškovské noviny </t>
    </r>
    <r>
      <rPr>
        <b/>
        <vertAlign val="superscript"/>
        <sz val="9"/>
        <rFont val="Arial CE"/>
        <family val="2"/>
      </rPr>
      <t>16)</t>
    </r>
  </si>
  <si>
    <r>
      <t xml:space="preserve">Znojemské noviny </t>
    </r>
    <r>
      <rPr>
        <b/>
        <vertAlign val="superscript"/>
        <sz val="9"/>
        <rFont val="Arial CE"/>
        <family val="2"/>
      </rPr>
      <t>17)</t>
    </r>
  </si>
  <si>
    <r>
      <t xml:space="preserve">  6)..................Opavský Region;</t>
    </r>
    <r>
      <rPr>
        <sz val="8"/>
        <rFont val="Arial CE"/>
        <family val="2"/>
      </rPr>
      <t xml:space="preserve"> vkládáno v úterý (Inserted in, on Tuesday) do části nákladu Deníků Moravia. Samostatně neprodejné.                                                                                                                                                                                                                               </t>
    </r>
  </si>
  <si>
    <r>
      <t xml:space="preserve">  7)..................Prostějovský týden;</t>
    </r>
    <r>
      <rPr>
        <sz val="8"/>
        <rFont val="Arial CE"/>
        <family val="2"/>
      </rPr>
      <t xml:space="preserve"> vkládáno ve středu (Inserted in, on Wednesday) do části nákladu Deníků Moravia. Samostatně neprodejné.                                                                                                                                                                                                                               </t>
    </r>
  </si>
  <si>
    <r>
      <t xml:space="preserve">  8)..................Region Bruntálský;</t>
    </r>
    <r>
      <rPr>
        <sz val="8"/>
        <rFont val="Arial CE"/>
        <family val="2"/>
      </rPr>
      <t xml:space="preserve"> vkládáno v úterý (Inserted in, on Tuesday) do části nákladu Deníků Moravia. Samostatně neprodejné.</t>
    </r>
  </si>
  <si>
    <r>
      <t xml:space="preserve">  9)..................Region Frýdecko-Místecký;</t>
    </r>
    <r>
      <rPr>
        <sz val="8"/>
        <rFont val="Arial CE"/>
        <family val="2"/>
      </rPr>
      <t xml:space="preserve"> vkládáno v úterý (Inserted in, on Tuesday) do části nákladu Deníků Moravia. Samostatně neprodejné.</t>
    </r>
  </si>
  <si>
    <r>
      <t>10)..................Region Havířovsko;</t>
    </r>
    <r>
      <rPr>
        <sz val="8"/>
        <rFont val="Arial CE"/>
        <family val="2"/>
      </rPr>
      <t xml:space="preserve"> vkládáno v úterý (Inserted in, on Tuesday) do části nákladu Deníků Moravia. Samostatně neprodejné.</t>
    </r>
  </si>
  <si>
    <r>
      <t>11)..................Region Karvinsko;</t>
    </r>
    <r>
      <rPr>
        <sz val="8"/>
        <rFont val="Arial CE"/>
        <family val="2"/>
      </rPr>
      <t xml:space="preserve"> vkládáno v úterý (Inserted in, on Tuesday) do části nákladu Deníků Moravia. Samostatně neprodejné.</t>
    </r>
  </si>
  <si>
    <r>
      <t>12)..................Region Novojičínsko;</t>
    </r>
    <r>
      <rPr>
        <sz val="8"/>
        <rFont val="Arial CE"/>
        <family val="2"/>
      </rPr>
      <t xml:space="preserve"> vkládáno v úterý (Inserted in, on Tuesday) do části nákladu Deníků Moravia. Samostatně neprodejné.</t>
    </r>
  </si>
  <si>
    <r>
      <t>13)..................Slovácké noviny;</t>
    </r>
    <r>
      <rPr>
        <sz val="8"/>
        <rFont val="Arial CE"/>
        <family val="2"/>
      </rPr>
      <t xml:space="preserve"> vkládáno ve středu (Inserted in, on Wednesday) do části nákladu Deníků Moravia. Samostatně neprodejné.</t>
    </r>
  </si>
  <si>
    <r>
      <t>14)..................Slovácko;</t>
    </r>
    <r>
      <rPr>
        <sz val="8"/>
        <rFont val="Arial CE"/>
        <family val="2"/>
      </rPr>
      <t xml:space="preserve"> vkládáno v úterý (Inserted in, on Tuesday) do části nákladu Deníků Moravia. Samostatně neprodejné.</t>
    </r>
  </si>
  <si>
    <r>
      <t>15)..................Týden u nás;</t>
    </r>
    <r>
      <rPr>
        <sz val="8"/>
        <rFont val="Arial CE"/>
        <family val="2"/>
      </rPr>
      <t xml:space="preserve"> vkládáno ve středu (Inserted in, on Wednesday) do části nákladů Deníků Moravia. Samostatně neprodejné.</t>
    </r>
  </si>
  <si>
    <r>
      <t>16)..................Vyškovské noviny;</t>
    </r>
    <r>
      <rPr>
        <sz val="8"/>
        <rFont val="Arial CE"/>
        <family val="2"/>
      </rPr>
      <t xml:space="preserve"> vkládáno v pátek (Inserted in, on Friday) do části nákladu Deníků Moravia. Samostatně neprodejné.</t>
    </r>
  </si>
  <si>
    <r>
      <t>17)..................Znojemské noviny;</t>
    </r>
    <r>
      <rPr>
        <sz val="8"/>
        <rFont val="Arial CE"/>
        <family val="2"/>
      </rPr>
      <t xml:space="preserve"> vkládáno v pátek (Inserted in, on Friday) do části nákladu Deníků Moravia. Samostatně neprodejné.</t>
    </r>
  </si>
  <si>
    <t>7,50/6,50</t>
  </si>
  <si>
    <t>9,00/8,00</t>
  </si>
  <si>
    <t>10,00/9,50</t>
  </si>
  <si>
    <t>7,50/6,50   6,00/5,50</t>
  </si>
  <si>
    <t>7,50/6,50       6,00/5,50</t>
  </si>
  <si>
    <t>9,00/8,00        6,00/5,50</t>
  </si>
  <si>
    <t>10,00/9,50        9,00/8,50</t>
  </si>
  <si>
    <t>7,30/6,50</t>
  </si>
  <si>
    <t>7,70/7,00</t>
  </si>
  <si>
    <t>7,30/6,60</t>
  </si>
  <si>
    <t>7,80/7,00</t>
  </si>
  <si>
    <t>8,30/7,70</t>
  </si>
  <si>
    <t>10,00/8,00</t>
  </si>
  <si>
    <t>13,00/12,00</t>
  </si>
  <si>
    <t>8,50/7,50</t>
  </si>
  <si>
    <t>Žena a život</t>
  </si>
  <si>
    <t>Bravo</t>
  </si>
  <si>
    <t>Bravo Girl</t>
  </si>
  <si>
    <t>Dívka</t>
  </si>
  <si>
    <t>Popcorn</t>
  </si>
  <si>
    <t>26,00/23,00</t>
  </si>
  <si>
    <t>Business World</t>
  </si>
  <si>
    <t xml:space="preserve">                    Samostatně neprodejné</t>
  </si>
  <si>
    <t>W.I.T.C.H.</t>
  </si>
  <si>
    <t>Sportovní magazín Hattrick</t>
  </si>
  <si>
    <t>ABC</t>
  </si>
  <si>
    <t>Vogel Burda Communications s.r.o.</t>
  </si>
  <si>
    <t>29,00/23,00</t>
  </si>
  <si>
    <t>Sirius, společenský magazín</t>
  </si>
  <si>
    <r>
      <t>Sport/ Sport magazín</t>
    </r>
    <r>
      <rPr>
        <sz val="8"/>
        <color indexed="8"/>
        <rFont val="Arial CE"/>
        <family val="2"/>
      </rPr>
      <t xml:space="preserve">               </t>
    </r>
    <r>
      <rPr>
        <i/>
        <sz val="8"/>
        <color indexed="8"/>
        <rFont val="Arial CE"/>
        <family val="2"/>
      </rPr>
      <t>Čs. Sport, a. s.</t>
    </r>
  </si>
  <si>
    <t>National Geographic ČR</t>
  </si>
  <si>
    <t xml:space="preserve">Respekt                                                           </t>
  </si>
  <si>
    <t>R-Presse, spol. s r. o.</t>
  </si>
  <si>
    <t>S</t>
  </si>
  <si>
    <t xml:space="preserve">S </t>
  </si>
  <si>
    <t>C</t>
  </si>
  <si>
    <t>A</t>
  </si>
  <si>
    <t>B</t>
  </si>
  <si>
    <t>Maxim</t>
  </si>
  <si>
    <t>5.1.2. Motoristiské časopisy (Motors magazines)</t>
  </si>
  <si>
    <t>Off Road Club, s.r.o.</t>
  </si>
  <si>
    <t>OffRoad</t>
  </si>
  <si>
    <t>KVĚTEN 2003 (MAY 2003)</t>
  </si>
  <si>
    <t>Stavební listy</t>
  </si>
  <si>
    <t>ABF, a.s.</t>
  </si>
  <si>
    <t>Living</t>
  </si>
  <si>
    <t>Přírodní lékař</t>
  </si>
  <si>
    <t>Strategic Consulting s.r.o.</t>
  </si>
  <si>
    <t xml:space="preserve">                    deníky Bohemia, Severočeské deníky Bohemia, Středočeské deníky Bohemia a Večerník Praha, Deníky Moravia.                                                 </t>
  </si>
  <si>
    <r>
      <t>XMAG *</t>
    </r>
    <r>
      <rPr>
        <b/>
        <vertAlign val="superscript"/>
        <sz val="9"/>
        <color indexed="8"/>
        <rFont val="Arial CE"/>
        <family val="2"/>
      </rPr>
      <t>)</t>
    </r>
  </si>
  <si>
    <r>
      <t>*</t>
    </r>
    <r>
      <rPr>
        <b/>
        <vertAlign val="superscript"/>
        <sz val="9"/>
        <rFont val="Arial CE"/>
        <family val="2"/>
      </rPr>
      <t>)</t>
    </r>
    <r>
      <rPr>
        <sz val="9"/>
        <rFont val="Arial CE"/>
        <family val="2"/>
      </rPr>
      <t xml:space="preserve"> "Pokles prodejů způsoben výpadkem části distribuce."</t>
    </r>
  </si>
  <si>
    <t>ČERVEN 2003 (JUNE 2003)</t>
  </si>
  <si>
    <t>1000</t>
  </si>
  <si>
    <t>0</t>
  </si>
  <si>
    <t>Chip</t>
  </si>
  <si>
    <t>Stereo &amp; Video bez DVD</t>
  </si>
  <si>
    <t>Stereo &amp; Video s DVD</t>
  </si>
  <si>
    <r>
      <t>MediaShop - prodejní katalog výpočetní techniky a služeb;</t>
    </r>
    <r>
      <rPr>
        <sz val="8"/>
        <rFont val="Arial CE"/>
        <family val="2"/>
      </rPr>
      <t xml:space="preserve"> vkládáno do titulů (Insert in): Chip, Počítač pro každého, Level,  Level DVD. </t>
    </r>
  </si>
  <si>
    <t>Mobil</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</si>
</sst>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5">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vertAlign val="superscript"/>
      <sz val="8"/>
      <name val="Arial CE"/>
      <family val="2"/>
    </font>
    <font>
      <b/>
      <vertAlign val="superscript"/>
      <sz val="9"/>
      <name val="Arial CE"/>
      <family val="2"/>
    </font>
    <font>
      <b/>
      <vertAlign val="superscript"/>
      <sz val="9"/>
      <color indexed="8"/>
      <name val="Arial CE"/>
      <family val="2"/>
    </font>
  </fonts>
  <fills count="3">
    <fill>
      <patternFill/>
    </fill>
    <fill>
      <patternFill patternType="gray125"/>
    </fill>
    <fill>
      <patternFill patternType="solid">
        <fgColor indexed="9"/>
        <bgColor indexed="64"/>
      </patternFill>
    </fill>
  </fills>
  <borders count="7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color indexed="63"/>
      </top>
      <bottom style="medium"/>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color indexed="63"/>
      </top>
      <bottom>
        <color indexed="63"/>
      </botto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400">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2" fillId="0" borderId="0" xfId="0" applyNumberFormat="1" applyFont="1" applyBorder="1" applyAlignment="1">
      <alignment horizontal="center" vertical="center"/>
    </xf>
    <xf numFmtId="0" fontId="15" fillId="0" borderId="8" xfId="0" applyFont="1" applyBorder="1" applyAlignment="1">
      <alignment horizontal="left"/>
    </xf>
    <xf numFmtId="4" fontId="21" fillId="0" borderId="0" xfId="0" applyNumberFormat="1" applyFont="1" applyBorder="1" applyAlignment="1">
      <alignment horizontal="center" vertical="center"/>
    </xf>
    <xf numFmtId="164" fontId="25"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9" xfId="0" applyNumberFormat="1" applyFont="1" applyFill="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3" fontId="1" fillId="0" borderId="16"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9" xfId="0" applyFont="1" applyBorder="1" applyAlignment="1">
      <alignment/>
    </xf>
    <xf numFmtId="0" fontId="0" fillId="0" borderId="0" xfId="0" applyFont="1" applyBorder="1" applyAlignment="1">
      <alignment/>
    </xf>
    <xf numFmtId="0" fontId="0" fillId="0" borderId="20" xfId="0" applyBorder="1" applyAlignment="1">
      <alignment horizontal="centerContinuous"/>
    </xf>
    <xf numFmtId="0" fontId="4" fillId="0" borderId="21" xfId="0" applyFont="1" applyBorder="1" applyAlignment="1">
      <alignment horizontal="centerContinuous"/>
    </xf>
    <xf numFmtId="2" fontId="4" fillId="0" borderId="22" xfId="0" applyNumberFormat="1" applyFont="1" applyBorder="1" applyAlignment="1">
      <alignment horizontal="center"/>
    </xf>
    <xf numFmtId="2" fontId="4" fillId="0" borderId="23" xfId="0" applyNumberFormat="1" applyFont="1" applyBorder="1" applyAlignment="1">
      <alignment horizontal="center"/>
    </xf>
    <xf numFmtId="0" fontId="4" fillId="0" borderId="24" xfId="0" applyFont="1" applyBorder="1" applyAlignment="1">
      <alignment horizontal="center" vertical="center" wrapText="1"/>
    </xf>
    <xf numFmtId="0" fontId="5" fillId="0" borderId="3" xfId="0" applyFont="1" applyBorder="1" applyAlignment="1">
      <alignment horizontal="center"/>
    </xf>
    <xf numFmtId="3" fontId="1" fillId="0" borderId="20" xfId="0" applyNumberFormat="1" applyFont="1" applyFill="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8" xfId="0" applyNumberFormat="1" applyFont="1" applyBorder="1" applyAlignment="1">
      <alignment horizontal="right"/>
    </xf>
    <xf numFmtId="0" fontId="5" fillId="0" borderId="26" xfId="0" applyFont="1" applyBorder="1" applyAlignment="1">
      <alignment horizontal="right"/>
    </xf>
    <xf numFmtId="0" fontId="1" fillId="0" borderId="4" xfId="0" applyFont="1" applyBorder="1" applyAlignment="1">
      <alignment horizontal="right"/>
    </xf>
    <xf numFmtId="3" fontId="1" fillId="0" borderId="27" xfId="0" applyNumberFormat="1" applyFont="1" applyBorder="1" applyAlignment="1">
      <alignment horizontal="right"/>
    </xf>
    <xf numFmtId="0" fontId="4" fillId="0" borderId="28" xfId="0" applyFont="1" applyBorder="1" applyAlignment="1">
      <alignment horizontal="center" vertical="center" wrapText="1"/>
    </xf>
    <xf numFmtId="3" fontId="0" fillId="0" borderId="20" xfId="0" applyNumberFormat="1" applyFont="1" applyFill="1" applyBorder="1" applyAlignment="1" applyProtection="1">
      <alignment horizontal="right"/>
      <protection locked="0"/>
    </xf>
    <xf numFmtId="0" fontId="5" fillId="0" borderId="29" xfId="0" applyFont="1" applyBorder="1" applyAlignment="1">
      <alignment horizontal="right"/>
    </xf>
    <xf numFmtId="3" fontId="1" fillId="0" borderId="30" xfId="0" applyNumberFormat="1" applyFont="1" applyBorder="1" applyAlignment="1">
      <alignment horizontal="right"/>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0" fillId="0" borderId="13"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1" xfId="0" applyNumberFormat="1" applyFont="1" applyBorder="1" applyAlignment="1" applyProtection="1">
      <alignment horizontal="right"/>
      <protection locked="0"/>
    </xf>
    <xf numFmtId="0" fontId="1" fillId="0" borderId="1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28" fillId="0" borderId="0" xfId="0" applyFont="1" applyAlignment="1">
      <alignment/>
    </xf>
    <xf numFmtId="4" fontId="9" fillId="0" borderId="7" xfId="0" applyNumberFormat="1" applyFont="1" applyBorder="1" applyAlignment="1">
      <alignment horizontal="center" vertical="center"/>
    </xf>
    <xf numFmtId="4" fontId="9" fillId="0" borderId="25"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1"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23" xfId="0" applyFont="1" applyBorder="1" applyAlignment="1">
      <alignment horizontal="center" vertical="center" wrapText="1"/>
    </xf>
    <xf numFmtId="2" fontId="4" fillId="0" borderId="35" xfId="0" applyNumberFormat="1" applyFont="1" applyBorder="1" applyAlignment="1">
      <alignment horizontal="right"/>
    </xf>
    <xf numFmtId="3" fontId="0" fillId="0" borderId="14" xfId="0" applyNumberFormat="1" applyFont="1" applyBorder="1" applyAlignment="1">
      <alignment horizontal="right"/>
    </xf>
    <xf numFmtId="3" fontId="0" fillId="0" borderId="29" xfId="0" applyNumberFormat="1" applyFont="1" applyBorder="1" applyAlignment="1">
      <alignment horizontal="right"/>
    </xf>
    <xf numFmtId="2" fontId="4" fillId="0" borderId="36" xfId="0" applyNumberFormat="1" applyFont="1" applyBorder="1" applyAlignment="1">
      <alignment horizontal="center"/>
    </xf>
    <xf numFmtId="4" fontId="9" fillId="0" borderId="37"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25" fillId="0" borderId="8" xfId="0" applyNumberFormat="1" applyFont="1" applyBorder="1" applyAlignment="1">
      <alignment horizontal="left" vertical="center" wrapText="1"/>
    </xf>
    <xf numFmtId="164" fontId="25" fillId="0" borderId="6" xfId="0" applyNumberFormat="1" applyFont="1" applyBorder="1" applyAlignment="1">
      <alignment horizontal="left" vertical="center" wrapText="1"/>
    </xf>
    <xf numFmtId="164" fontId="25" fillId="0" borderId="5" xfId="0" applyNumberFormat="1" applyFont="1" applyBorder="1" applyAlignment="1">
      <alignment horizontal="left" vertical="center" wrapText="1"/>
    </xf>
    <xf numFmtId="164" fontId="25" fillId="0" borderId="6" xfId="0" applyNumberFormat="1" applyFont="1" applyBorder="1" applyAlignment="1">
      <alignment horizontal="left" vertical="center"/>
    </xf>
    <xf numFmtId="164" fontId="26" fillId="0" borderId="6" xfId="0" applyNumberFormat="1" applyFont="1" applyBorder="1" applyAlignment="1">
      <alignment horizontal="left" vertical="center" wrapText="1"/>
    </xf>
    <xf numFmtId="164" fontId="26" fillId="0" borderId="8" xfId="0" applyNumberFormat="1" applyFont="1" applyBorder="1" applyAlignment="1">
      <alignment horizontal="left" vertical="center" wrapText="1"/>
    </xf>
    <xf numFmtId="164" fontId="26" fillId="0" borderId="4" xfId="0" applyNumberFormat="1" applyFont="1" applyBorder="1" applyAlignment="1">
      <alignment horizontal="left" vertical="center" wrapText="1"/>
    </xf>
    <xf numFmtId="164" fontId="30" fillId="0" borderId="6" xfId="0" applyNumberFormat="1" applyFont="1" applyBorder="1" applyAlignment="1">
      <alignment/>
    </xf>
    <xf numFmtId="164" fontId="30" fillId="0" borderId="4" xfId="0" applyNumberFormat="1" applyFont="1" applyBorder="1" applyAlignment="1">
      <alignment/>
    </xf>
    <xf numFmtId="164" fontId="21" fillId="0" borderId="6" xfId="0" applyNumberFormat="1" applyFont="1" applyBorder="1" applyAlignment="1">
      <alignment horizontal="left" vertical="center"/>
    </xf>
    <xf numFmtId="0" fontId="1" fillId="0" borderId="25"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4" fillId="0" borderId="0" xfId="0" applyFont="1" applyAlignment="1">
      <alignment horizontal="left" vertical="center"/>
    </xf>
    <xf numFmtId="0" fontId="27" fillId="0" borderId="0" xfId="0" applyFont="1" applyAlignment="1">
      <alignment horizontal="left" vertical="center"/>
    </xf>
    <xf numFmtId="164" fontId="23" fillId="0" borderId="0" xfId="0" applyNumberFormat="1" applyFont="1" applyBorder="1" applyAlignment="1">
      <alignment horizontal="left" vertical="center"/>
    </xf>
    <xf numFmtId="164" fontId="30" fillId="0" borderId="4" xfId="0" applyNumberFormat="1" applyFont="1" applyBorder="1" applyAlignment="1">
      <alignment horizontal="left" vertical="center"/>
    </xf>
    <xf numFmtId="49" fontId="31"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2" fillId="0" borderId="30" xfId="0" applyNumberFormat="1" applyFont="1" applyBorder="1" applyAlignment="1">
      <alignment horizontal="center" vertical="center"/>
    </xf>
    <xf numFmtId="3" fontId="9" fillId="0" borderId="38" xfId="0" applyNumberFormat="1" applyFont="1" applyBorder="1" applyAlignment="1">
      <alignment horizontal="center" vertical="center"/>
    </xf>
    <xf numFmtId="3" fontId="21" fillId="0" borderId="31" xfId="0" applyNumberFormat="1" applyFont="1" applyBorder="1" applyAlignment="1">
      <alignment horizontal="center" vertical="center"/>
    </xf>
    <xf numFmtId="164" fontId="0" fillId="0" borderId="30" xfId="0" applyNumberFormat="1" applyBorder="1" applyAlignment="1">
      <alignment/>
    </xf>
    <xf numFmtId="0" fontId="1" fillId="0" borderId="30" xfId="0" applyFont="1" applyBorder="1" applyAlignment="1">
      <alignment horizontal="center"/>
    </xf>
    <xf numFmtId="164" fontId="21"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15" fillId="0" borderId="30" xfId="0" applyNumberFormat="1" applyFont="1" applyBorder="1" applyAlignment="1">
      <alignment horizontal="center" vertical="center"/>
    </xf>
    <xf numFmtId="164" fontId="30" fillId="0" borderId="39" xfId="0" applyNumberFormat="1" applyFont="1" applyBorder="1" applyAlignment="1">
      <alignment/>
    </xf>
    <xf numFmtId="4" fontId="9" fillId="0" borderId="40"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 fillId="0" borderId="0" xfId="0" applyFont="1" applyBorder="1" applyAlignment="1">
      <alignment horizontal="center" vertical="center"/>
    </xf>
    <xf numFmtId="0" fontId="1" fillId="0" borderId="43"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4" xfId="0" applyNumberFormat="1" applyFont="1" applyBorder="1" applyAlignment="1">
      <alignment horizontal="center"/>
    </xf>
    <xf numFmtId="3" fontId="1" fillId="0" borderId="21"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5" xfId="0" applyNumberFormat="1" applyFont="1" applyFill="1" applyBorder="1" applyAlignment="1" applyProtection="1">
      <alignment horizontal="right"/>
      <protection locked="0"/>
    </xf>
    <xf numFmtId="3" fontId="1" fillId="0" borderId="46" xfId="0" applyNumberFormat="1" applyFont="1" applyFill="1" applyBorder="1" applyAlignment="1" applyProtection="1">
      <alignment horizontal="right"/>
      <protection locked="0"/>
    </xf>
    <xf numFmtId="164" fontId="15" fillId="0" borderId="4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48" xfId="0" applyNumberFormat="1" applyFont="1" applyBorder="1" applyAlignment="1">
      <alignment horizontal="center" vertical="center"/>
    </xf>
    <xf numFmtId="164" fontId="0" fillId="0" borderId="0" xfId="0" applyNumberFormat="1" applyBorder="1" applyAlignment="1">
      <alignment vertical="center"/>
    </xf>
    <xf numFmtId="49" fontId="21" fillId="0" borderId="33" xfId="0" applyNumberFormat="1" applyFont="1"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49" fontId="21" fillId="0" borderId="8" xfId="0" applyNumberFormat="1" applyFont="1" applyBorder="1" applyAlignment="1">
      <alignment horizontal="left" vertical="center" wrapText="1"/>
    </xf>
    <xf numFmtId="4" fontId="9" fillId="0" borderId="38" xfId="0" applyNumberFormat="1" applyFont="1" applyBorder="1" applyAlignment="1">
      <alignment horizontal="center" vertical="center"/>
    </xf>
    <xf numFmtId="164" fontId="0" fillId="0" borderId="0" xfId="0" applyNumberFormat="1" applyBorder="1" applyAlignment="1">
      <alignment/>
    </xf>
    <xf numFmtId="0" fontId="21" fillId="0" borderId="49" xfId="0" applyFont="1" applyBorder="1" applyAlignment="1">
      <alignment horizontal="center" wrapText="1"/>
    </xf>
    <xf numFmtId="0" fontId="21" fillId="0" borderId="50" xfId="0" applyFont="1" applyBorder="1" applyAlignment="1">
      <alignment horizontal="center" vertical="center"/>
    </xf>
    <xf numFmtId="0" fontId="21" fillId="0" borderId="50" xfId="0" applyFont="1" applyBorder="1" applyAlignment="1">
      <alignment horizontal="center"/>
    </xf>
    <xf numFmtId="0" fontId="21" fillId="0" borderId="20" xfId="0" applyFont="1" applyBorder="1" applyAlignment="1">
      <alignment horizontal="center"/>
    </xf>
    <xf numFmtId="0" fontId="21" fillId="0" borderId="33" xfId="0" applyFont="1" applyBorder="1" applyAlignment="1">
      <alignment horizontal="center"/>
    </xf>
    <xf numFmtId="0" fontId="21" fillId="0" borderId="7" xfId="0" applyFont="1" applyBorder="1" applyAlignment="1">
      <alignment horizontal="center"/>
    </xf>
    <xf numFmtId="0" fontId="21" fillId="0" borderId="25" xfId="0" applyFont="1" applyBorder="1" applyAlignment="1">
      <alignment horizontal="center"/>
    </xf>
    <xf numFmtId="3" fontId="9" fillId="0" borderId="40" xfId="0" applyNumberFormat="1" applyFont="1" applyBorder="1" applyAlignment="1">
      <alignment horizontal="center" vertical="center"/>
    </xf>
    <xf numFmtId="0" fontId="4" fillId="0" borderId="0" xfId="0" applyFont="1" applyAlignment="1">
      <alignment/>
    </xf>
    <xf numFmtId="2" fontId="4" fillId="0" borderId="22" xfId="0" applyNumberFormat="1" applyFont="1" applyBorder="1" applyAlignment="1">
      <alignment horizontal="center" vertical="center" wrapText="1"/>
    </xf>
    <xf numFmtId="164" fontId="21" fillId="0" borderId="51" xfId="0" applyNumberFormat="1" applyFont="1" applyBorder="1" applyAlignment="1">
      <alignment horizontal="center" vertical="center"/>
    </xf>
    <xf numFmtId="4" fontId="9" fillId="0" borderId="51" xfId="0" applyNumberFormat="1" applyFont="1" applyBorder="1" applyAlignment="1">
      <alignment horizontal="center" vertical="center"/>
    </xf>
    <xf numFmtId="164" fontId="26" fillId="0" borderId="51" xfId="0" applyNumberFormat="1" applyFont="1" applyBorder="1" applyAlignment="1">
      <alignment horizontal="left" vertical="center" wrapText="1"/>
    </xf>
    <xf numFmtId="3" fontId="9" fillId="0" borderId="51" xfId="0" applyNumberFormat="1" applyFont="1" applyBorder="1" applyAlignment="1">
      <alignment horizontal="center" vertical="center"/>
    </xf>
    <xf numFmtId="164" fontId="30" fillId="0" borderId="8" xfId="0" applyNumberFormat="1" applyFont="1" applyBorder="1" applyAlignment="1">
      <alignment/>
    </xf>
    <xf numFmtId="164" fontId="25" fillId="0" borderId="8" xfId="0" applyNumberFormat="1" applyFont="1" applyBorder="1" applyAlignment="1">
      <alignment horizontal="left" vertical="center"/>
    </xf>
    <xf numFmtId="164" fontId="30" fillId="0" borderId="52" xfId="0" applyNumberFormat="1" applyFont="1" applyBorder="1" applyAlignment="1">
      <alignment/>
    </xf>
    <xf numFmtId="49" fontId="31" fillId="0" borderId="28" xfId="0" applyNumberFormat="1" applyFont="1" applyBorder="1" applyAlignment="1">
      <alignment horizontal="left" vertical="top" wrapText="1"/>
    </xf>
    <xf numFmtId="0" fontId="21" fillId="0" borderId="6" xfId="0" applyFont="1" applyBorder="1" applyAlignment="1">
      <alignment/>
    </xf>
    <xf numFmtId="4" fontId="9" fillId="0" borderId="2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5" fillId="0" borderId="0" xfId="0" applyFont="1" applyAlignment="1">
      <alignment/>
    </xf>
    <xf numFmtId="3" fontId="9" fillId="0" borderId="37" xfId="0" applyNumberFormat="1" applyFont="1" applyBorder="1" applyAlignment="1">
      <alignment horizontal="center" vertical="center"/>
    </xf>
    <xf numFmtId="164" fontId="25" fillId="0" borderId="3" xfId="0" applyNumberFormat="1" applyFont="1" applyBorder="1" applyAlignment="1">
      <alignment horizontal="left" vertical="center" wrapText="1"/>
    </xf>
    <xf numFmtId="4" fontId="9" fillId="0" borderId="50" xfId="0" applyNumberFormat="1" applyFont="1" applyBorder="1" applyAlignment="1">
      <alignment horizontal="center" vertical="center"/>
    </xf>
    <xf numFmtId="3" fontId="9" fillId="0" borderId="50" xfId="0" applyNumberFormat="1" applyFont="1" applyBorder="1" applyAlignment="1">
      <alignment horizontal="center" vertical="center"/>
    </xf>
    <xf numFmtId="3" fontId="21" fillId="0" borderId="20" xfId="0" applyNumberFormat="1" applyFont="1" applyBorder="1" applyAlignment="1">
      <alignment horizontal="center" vertical="center"/>
    </xf>
    <xf numFmtId="0" fontId="0" fillId="0" borderId="0" xfId="0" applyAlignment="1">
      <alignment/>
    </xf>
    <xf numFmtId="2" fontId="4" fillId="0" borderId="23" xfId="0" applyNumberFormat="1" applyFont="1" applyBorder="1" applyAlignment="1">
      <alignment horizontal="center"/>
    </xf>
    <xf numFmtId="3" fontId="21" fillId="0" borderId="9" xfId="0" applyNumberFormat="1" applyFont="1" applyBorder="1" applyAlignment="1">
      <alignment horizontal="center" vertical="center"/>
    </xf>
    <xf numFmtId="3" fontId="21" fillId="0" borderId="18" xfId="0" applyNumberFormat="1" applyFont="1" applyBorder="1" applyAlignment="1">
      <alignment horizontal="center" vertical="center"/>
    </xf>
    <xf numFmtId="2" fontId="0" fillId="0" borderId="53" xfId="0" applyNumberFormat="1" applyFont="1" applyBorder="1" applyAlignment="1">
      <alignment horizontal="right"/>
    </xf>
    <xf numFmtId="2" fontId="0" fillId="0" borderId="22" xfId="0" applyNumberFormat="1" applyFont="1" applyBorder="1" applyAlignment="1">
      <alignment horizontal="right"/>
    </xf>
    <xf numFmtId="2" fontId="4" fillId="0" borderId="54"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5" xfId="0" applyFont="1" applyBorder="1" applyAlignment="1">
      <alignment horizontal="center"/>
    </xf>
    <xf numFmtId="2" fontId="4" fillId="0" borderId="55" xfId="0" applyNumberFormat="1" applyFont="1" applyBorder="1" applyAlignment="1">
      <alignment horizont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36" xfId="0" applyFont="1" applyBorder="1" applyAlignment="1">
      <alignment horizontal="center" vertical="center"/>
    </xf>
    <xf numFmtId="0" fontId="4" fillId="0" borderId="55" xfId="0" applyFont="1" applyBorder="1" applyAlignment="1">
      <alignment/>
    </xf>
    <xf numFmtId="0" fontId="4" fillId="0" borderId="23" xfId="0" applyFont="1" applyBorder="1" applyAlignment="1">
      <alignment/>
    </xf>
    <xf numFmtId="0" fontId="4" fillId="0" borderId="53" xfId="0" applyFont="1" applyBorder="1" applyAlignment="1">
      <alignment vertical="center"/>
    </xf>
    <xf numFmtId="0" fontId="4" fillId="0" borderId="22" xfId="0" applyFont="1" applyBorder="1" applyAlignment="1">
      <alignment vertical="center"/>
    </xf>
    <xf numFmtId="0" fontId="15" fillId="0" borderId="53" xfId="0" applyFont="1" applyBorder="1" applyAlignment="1">
      <alignment horizontal="center"/>
    </xf>
    <xf numFmtId="0" fontId="15" fillId="0" borderId="54" xfId="0" applyFont="1" applyBorder="1" applyAlignment="1">
      <alignment horizontal="center"/>
    </xf>
    <xf numFmtId="0" fontId="15" fillId="0" borderId="22" xfId="0" applyFont="1" applyBorder="1" applyAlignment="1">
      <alignment horizontal="center"/>
    </xf>
    <xf numFmtId="2" fontId="4" fillId="0" borderId="53"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2" fontId="4" fillId="0" borderId="44" xfId="0" applyNumberFormat="1" applyFont="1" applyBorder="1" applyAlignment="1">
      <alignment horizontal="center"/>
    </xf>
    <xf numFmtId="49" fontId="31" fillId="0" borderId="34" xfId="0" applyNumberFormat="1" applyFont="1" applyBorder="1" applyAlignment="1">
      <alignment horizontal="left" vertical="top" wrapText="1"/>
    </xf>
    <xf numFmtId="49" fontId="31" fillId="0" borderId="58" xfId="0" applyNumberFormat="1" applyFont="1" applyBorder="1" applyAlignment="1">
      <alignment horizontal="left" vertical="top" wrapText="1"/>
    </xf>
    <xf numFmtId="0" fontId="5" fillId="0" borderId="0" xfId="0" applyFont="1" applyAlignment="1">
      <alignment/>
    </xf>
    <xf numFmtId="3" fontId="9" fillId="0" borderId="7" xfId="0" applyNumberFormat="1" applyFont="1" applyBorder="1" applyAlignment="1">
      <alignment horizontal="center" vertical="center"/>
    </xf>
    <xf numFmtId="3" fontId="9" fillId="0" borderId="7"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49" fontId="30" fillId="0" borderId="8" xfId="0" applyNumberFormat="1" applyFont="1" applyBorder="1" applyAlignment="1">
      <alignment horizontal="left" vertical="center"/>
    </xf>
    <xf numFmtId="49" fontId="30" fillId="0" borderId="33" xfId="0" applyNumberFormat="1" applyFont="1" applyBorder="1" applyAlignment="1">
      <alignment horizontal="left" vertical="center"/>
    </xf>
    <xf numFmtId="164" fontId="21" fillId="0" borderId="8" xfId="0" applyNumberFormat="1" applyFont="1" applyBorder="1" applyAlignment="1">
      <alignment horizontal="left" vertical="center"/>
    </xf>
    <xf numFmtId="164" fontId="21" fillId="0" borderId="33" xfId="0" applyNumberFormat="1" applyFont="1" applyBorder="1" applyAlignment="1">
      <alignment horizontal="left" vertical="center"/>
    </xf>
    <xf numFmtId="49" fontId="30" fillId="0" borderId="6" xfId="0" applyNumberFormat="1" applyFont="1" applyBorder="1" applyAlignment="1">
      <alignment horizontal="left" vertical="center"/>
    </xf>
    <xf numFmtId="49" fontId="30" fillId="0" borderId="7" xfId="0" applyNumberFormat="1" applyFont="1" applyBorder="1" applyAlignment="1">
      <alignment horizontal="left" vertical="center"/>
    </xf>
    <xf numFmtId="164" fontId="21" fillId="0" borderId="6" xfId="0" applyNumberFormat="1" applyFont="1" applyBorder="1" applyAlignment="1">
      <alignment horizontal="left" vertical="center"/>
    </xf>
    <xf numFmtId="164" fontId="21" fillId="0" borderId="7" xfId="0" applyNumberFormat="1" applyFont="1" applyBorder="1" applyAlignment="1">
      <alignment horizontal="left" vertical="center"/>
    </xf>
    <xf numFmtId="0" fontId="24" fillId="0" borderId="0" xfId="0" applyFont="1" applyAlignment="1">
      <alignment horizontal="left" vertical="center"/>
    </xf>
    <xf numFmtId="2" fontId="4" fillId="0" borderId="56" xfId="0" applyNumberFormat="1" applyFont="1" applyBorder="1" applyAlignment="1">
      <alignment horizontal="center"/>
    </xf>
    <xf numFmtId="2" fontId="4" fillId="0" borderId="36" xfId="0" applyNumberFormat="1" applyFont="1" applyBorder="1" applyAlignment="1">
      <alignment horizontal="center"/>
    </xf>
    <xf numFmtId="49" fontId="7" fillId="0" borderId="58" xfId="0" applyNumberFormat="1" applyFont="1" applyBorder="1" applyAlignment="1">
      <alignment horizontal="left" vertical="top" wrapText="1"/>
    </xf>
    <xf numFmtId="49" fontId="7" fillId="0" borderId="28" xfId="0" applyNumberFormat="1" applyFont="1" applyBorder="1" applyAlignment="1">
      <alignment horizontal="left" vertical="top" wrapText="1"/>
    </xf>
    <xf numFmtId="0" fontId="4" fillId="0" borderId="53" xfId="0" applyFont="1" applyBorder="1" applyAlignment="1">
      <alignment/>
    </xf>
    <xf numFmtId="0" fontId="4" fillId="0" borderId="36" xfId="0" applyFont="1" applyBorder="1" applyAlignment="1">
      <alignment/>
    </xf>
    <xf numFmtId="49" fontId="31" fillId="0" borderId="28" xfId="0" applyNumberFormat="1" applyFont="1" applyBorder="1" applyAlignment="1">
      <alignment horizontal="left" vertical="top" wrapText="1"/>
    </xf>
    <xf numFmtId="0" fontId="4" fillId="0" borderId="22" xfId="0" applyFont="1" applyBorder="1" applyAlignment="1">
      <alignment/>
    </xf>
    <xf numFmtId="2" fontId="4" fillId="0" borderId="53" xfId="0" applyNumberFormat="1" applyFont="1" applyBorder="1" applyAlignment="1">
      <alignment horizontal="center"/>
    </xf>
    <xf numFmtId="2" fontId="4" fillId="0" borderId="22" xfId="0" applyNumberFormat="1" applyFont="1" applyBorder="1" applyAlignment="1">
      <alignment horizontal="center"/>
    </xf>
    <xf numFmtId="2" fontId="4" fillId="0" borderId="57" xfId="0" applyNumberFormat="1" applyFont="1" applyBorder="1" applyAlignment="1">
      <alignment horizontal="center"/>
    </xf>
    <xf numFmtId="2" fontId="4" fillId="0" borderId="35" xfId="0" applyNumberFormat="1" applyFont="1" applyBorder="1" applyAlignment="1">
      <alignment horizontal="center"/>
    </xf>
    <xf numFmtId="0" fontId="15" fillId="0" borderId="59" xfId="0" applyFont="1" applyBorder="1" applyAlignment="1">
      <alignment horizontal="center"/>
    </xf>
    <xf numFmtId="0" fontId="15" fillId="0" borderId="44" xfId="0" applyFont="1" applyBorder="1" applyAlignment="1">
      <alignment horizontal="center"/>
    </xf>
    <xf numFmtId="0" fontId="4" fillId="0" borderId="56" xfId="0" applyFont="1" applyBorder="1" applyAlignment="1">
      <alignment/>
    </xf>
    <xf numFmtId="0" fontId="4" fillId="0" borderId="34"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55" xfId="0" applyFont="1" applyBorder="1" applyAlignment="1">
      <alignment/>
    </xf>
    <xf numFmtId="0" fontId="6" fillId="0" borderId="23" xfId="0" applyFont="1" applyBorder="1" applyAlignment="1">
      <alignment/>
    </xf>
    <xf numFmtId="0" fontId="1" fillId="0" borderId="60" xfId="0" applyFont="1" applyBorder="1" applyAlignment="1">
      <alignment horizontal="center" vertical="center"/>
    </xf>
    <xf numFmtId="0" fontId="1" fillId="0" borderId="57" xfId="0" applyFont="1" applyBorder="1" applyAlignment="1">
      <alignment horizontal="center" vertical="center"/>
    </xf>
    <xf numFmtId="0" fontId="1" fillId="0" borderId="61"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49" fontId="31" fillId="0" borderId="56" xfId="0" applyNumberFormat="1" applyFont="1" applyBorder="1" applyAlignment="1">
      <alignment horizontal="left" vertical="top" wrapText="1"/>
    </xf>
    <xf numFmtId="49" fontId="7" fillId="0" borderId="62" xfId="0" applyNumberFormat="1" applyFont="1" applyBorder="1" applyAlignment="1">
      <alignment horizontal="left" vertical="top" wrapText="1"/>
    </xf>
    <xf numFmtId="49" fontId="7" fillId="0" borderId="55" xfId="0" applyNumberFormat="1" applyFont="1" applyBorder="1" applyAlignment="1">
      <alignment horizontal="left" vertical="top" wrapText="1"/>
    </xf>
    <xf numFmtId="0" fontId="1" fillId="0" borderId="7" xfId="0" applyFont="1" applyBorder="1" applyAlignment="1">
      <alignment horizontal="center" vertical="center"/>
    </xf>
    <xf numFmtId="164" fontId="15" fillId="0" borderId="56" xfId="0" applyNumberFormat="1" applyFont="1" applyBorder="1" applyAlignment="1">
      <alignment horizontal="center" vertical="center"/>
    </xf>
    <xf numFmtId="164" fontId="15" fillId="0" borderId="57" xfId="0" applyNumberFormat="1" applyFont="1" applyBorder="1" applyAlignment="1">
      <alignment horizontal="center" vertical="center"/>
    </xf>
    <xf numFmtId="164" fontId="15" fillId="0" borderId="36" xfId="0" applyNumberFormat="1" applyFont="1" applyBorder="1" applyAlignment="1">
      <alignment horizontal="center" vertical="center"/>
    </xf>
    <xf numFmtId="164" fontId="21" fillId="2" borderId="53" xfId="0" applyNumberFormat="1" applyFont="1" applyFill="1" applyBorder="1" applyAlignment="1">
      <alignment horizontal="center" vertical="center"/>
    </xf>
    <xf numFmtId="164" fontId="21" fillId="2" borderId="54" xfId="0" applyNumberFormat="1" applyFont="1" applyFill="1" applyBorder="1" applyAlignment="1">
      <alignment horizontal="center" vertical="center"/>
    </xf>
    <xf numFmtId="164" fontId="21" fillId="2" borderId="22" xfId="0" applyNumberFormat="1" applyFont="1" applyFill="1" applyBorder="1" applyAlignment="1">
      <alignment horizontal="center" vertical="center"/>
    </xf>
    <xf numFmtId="0" fontId="1" fillId="0" borderId="1"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center"/>
    </xf>
    <xf numFmtId="0" fontId="1" fillId="0" borderId="18" xfId="0" applyFont="1" applyBorder="1" applyAlignment="1">
      <alignment horizontal="center"/>
    </xf>
    <xf numFmtId="3" fontId="9" fillId="0" borderId="2" xfId="0" applyNumberFormat="1" applyFont="1" applyBorder="1" applyAlignment="1">
      <alignment horizontal="center" vertical="center"/>
    </xf>
    <xf numFmtId="3" fontId="9" fillId="0" borderId="27" xfId="0" applyNumberFormat="1" applyFont="1" applyBorder="1" applyAlignment="1">
      <alignment horizontal="center" vertical="center"/>
    </xf>
    <xf numFmtId="0" fontId="1" fillId="0" borderId="47" xfId="0" applyFont="1" applyBorder="1" applyAlignment="1">
      <alignment horizontal="center"/>
    </xf>
    <xf numFmtId="0" fontId="1" fillId="0" borderId="11" xfId="0" applyFont="1" applyBorder="1" applyAlignment="1">
      <alignment horizontal="center"/>
    </xf>
    <xf numFmtId="0" fontId="1" fillId="0" borderId="45" xfId="0" applyFont="1" applyBorder="1" applyAlignment="1">
      <alignment horizontal="center"/>
    </xf>
    <xf numFmtId="0" fontId="1" fillId="0" borderId="33" xfId="0" applyFont="1" applyBorder="1" applyAlignment="1">
      <alignment horizontal="center"/>
    </xf>
    <xf numFmtId="3" fontId="9" fillId="0" borderId="9"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9" fillId="0" borderId="33" xfId="0" applyNumberFormat="1" applyFont="1" applyBorder="1" applyAlignment="1">
      <alignment horizontal="center" vertical="center"/>
    </xf>
    <xf numFmtId="3" fontId="21" fillId="0" borderId="63" xfId="0" applyNumberFormat="1" applyFont="1" applyBorder="1" applyAlignment="1">
      <alignment horizontal="center" vertical="center"/>
    </xf>
    <xf numFmtId="3" fontId="21" fillId="0" borderId="43" xfId="0" applyNumberFormat="1" applyFont="1" applyBorder="1" applyAlignment="1">
      <alignment horizontal="center" vertical="center"/>
    </xf>
    <xf numFmtId="3" fontId="21" fillId="0" borderId="64" xfId="0" applyNumberFormat="1" applyFont="1" applyBorder="1" applyAlignment="1">
      <alignment horizontal="center" vertical="center"/>
    </xf>
    <xf numFmtId="3" fontId="21" fillId="0" borderId="65" xfId="0" applyNumberFormat="1" applyFont="1" applyBorder="1" applyAlignment="1">
      <alignment horizontal="center" vertical="center"/>
    </xf>
    <xf numFmtId="3" fontId="21" fillId="0" borderId="51" xfId="0" applyNumberFormat="1" applyFont="1" applyBorder="1" applyAlignment="1">
      <alignment horizontal="center" vertical="center"/>
    </xf>
    <xf numFmtId="3" fontId="21" fillId="0" borderId="66" xfId="0" applyNumberFormat="1" applyFont="1" applyBorder="1" applyAlignment="1">
      <alignment horizontal="center" vertical="center"/>
    </xf>
    <xf numFmtId="0" fontId="21" fillId="0" borderId="1" xfId="0" applyFont="1" applyBorder="1" applyAlignment="1">
      <alignment horizontal="center"/>
    </xf>
    <xf numFmtId="0" fontId="21" fillId="0" borderId="47" xfId="0" applyFont="1" applyBorder="1" applyAlignment="1">
      <alignment horizontal="center"/>
    </xf>
    <xf numFmtId="0" fontId="21" fillId="0" borderId="11" xfId="0" applyFont="1" applyBorder="1" applyAlignment="1">
      <alignment horizontal="center"/>
    </xf>
    <xf numFmtId="2" fontId="9" fillId="0" borderId="9" xfId="0" applyNumberFormat="1" applyFont="1" applyBorder="1" applyAlignment="1">
      <alignment horizontal="center" vertical="center"/>
    </xf>
    <xf numFmtId="2" fontId="9" fillId="0" borderId="45" xfId="0" applyNumberFormat="1" applyFont="1" applyBorder="1" applyAlignment="1">
      <alignment horizontal="center" vertical="center"/>
    </xf>
    <xf numFmtId="2" fontId="9" fillId="0" borderId="33" xfId="0" applyNumberFormat="1" applyFont="1" applyBorder="1" applyAlignment="1">
      <alignment horizontal="center" vertical="center"/>
    </xf>
    <xf numFmtId="4" fontId="9" fillId="0" borderId="2" xfId="0" applyNumberFormat="1" applyFont="1" applyBorder="1" applyAlignment="1">
      <alignment horizontal="center" vertical="center"/>
    </xf>
    <xf numFmtId="4" fontId="9" fillId="0" borderId="46"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0" fontId="1" fillId="0" borderId="25" xfId="0" applyFont="1" applyBorder="1" applyAlignment="1">
      <alignment horizontal="center" vertical="center"/>
    </xf>
    <xf numFmtId="0" fontId="15" fillId="0" borderId="8" xfId="0" applyFont="1" applyBorder="1" applyAlignment="1">
      <alignment horizontal="left"/>
    </xf>
    <xf numFmtId="0" fontId="15" fillId="0" borderId="33" xfId="0" applyFont="1" applyBorder="1" applyAlignment="1">
      <alignment horizontal="left"/>
    </xf>
    <xf numFmtId="3" fontId="9" fillId="0" borderId="38" xfId="0" applyNumberFormat="1" applyFont="1" applyFill="1" applyBorder="1" applyAlignment="1" applyProtection="1">
      <alignment horizontal="center" vertical="center"/>
      <protection locked="0"/>
    </xf>
    <xf numFmtId="3" fontId="9" fillId="0" borderId="31" xfId="0" applyNumberFormat="1" applyFont="1" applyFill="1" applyBorder="1" applyAlignment="1" applyProtection="1">
      <alignment horizontal="center" vertical="center"/>
      <protection locked="0"/>
    </xf>
    <xf numFmtId="3" fontId="9" fillId="0" borderId="37" xfId="0" applyNumberFormat="1" applyFont="1" applyFill="1" applyBorder="1" applyAlignment="1" applyProtection="1">
      <alignment horizontal="center" vertical="center"/>
      <protection locked="0"/>
    </xf>
    <xf numFmtId="3" fontId="9" fillId="0" borderId="21" xfId="0" applyNumberFormat="1" applyFont="1" applyFill="1" applyBorder="1" applyAlignment="1" applyProtection="1">
      <alignment horizontal="center" vertical="center"/>
      <protection locked="0"/>
    </xf>
    <xf numFmtId="164" fontId="21" fillId="0" borderId="5" xfId="0" applyNumberFormat="1" applyFont="1" applyBorder="1" applyAlignment="1">
      <alignment horizontal="left" vertical="center"/>
    </xf>
    <xf numFmtId="164" fontId="21" fillId="0" borderId="38" xfId="0" applyNumberFormat="1" applyFont="1" applyBorder="1" applyAlignment="1">
      <alignment horizontal="left" vertical="center"/>
    </xf>
    <xf numFmtId="49" fontId="30" fillId="0" borderId="4" xfId="0" applyNumberFormat="1" applyFont="1" applyBorder="1" applyAlignment="1">
      <alignment horizontal="left" vertical="center"/>
    </xf>
    <xf numFmtId="49" fontId="30" fillId="0" borderId="37" xfId="0" applyNumberFormat="1" applyFont="1" applyBorder="1" applyAlignment="1">
      <alignment horizontal="left" vertical="center"/>
    </xf>
    <xf numFmtId="164" fontId="25" fillId="0" borderId="6" xfId="0" applyNumberFormat="1" applyFont="1" applyBorder="1" applyAlignment="1">
      <alignment horizontal="left" vertical="center" wrapText="1"/>
    </xf>
    <xf numFmtId="164" fontId="25" fillId="0" borderId="7" xfId="0" applyNumberFormat="1" applyFont="1" applyBorder="1" applyAlignment="1">
      <alignment horizontal="left" vertical="center" wrapText="1"/>
    </xf>
    <xf numFmtId="0" fontId="5" fillId="0" borderId="0" xfId="0" applyFont="1" applyAlignment="1">
      <alignment wrapText="1"/>
    </xf>
    <xf numFmtId="0" fontId="0" fillId="0" borderId="0" xfId="0" applyAlignment="1">
      <alignment/>
    </xf>
    <xf numFmtId="164" fontId="27" fillId="0" borderId="0" xfId="0" applyNumberFormat="1" applyFont="1" applyAlignment="1">
      <alignment horizontal="left" vertical="center" wrapText="1"/>
    </xf>
    <xf numFmtId="164" fontId="4" fillId="0" borderId="0" xfId="0" applyNumberFormat="1" applyFont="1" applyAlignment="1">
      <alignment horizontal="left" vertical="center"/>
    </xf>
    <xf numFmtId="3" fontId="9" fillId="0" borderId="38" xfId="0" applyNumberFormat="1" applyFont="1" applyBorder="1" applyAlignment="1">
      <alignment horizontal="center" vertical="center"/>
    </xf>
    <xf numFmtId="3" fontId="9" fillId="0" borderId="37" xfId="0" applyNumberFormat="1" applyFont="1" applyBorder="1" applyAlignment="1">
      <alignment horizontal="center" vertical="center"/>
    </xf>
    <xf numFmtId="3" fontId="21" fillId="0" borderId="40" xfId="0" applyNumberFormat="1" applyFont="1" applyBorder="1" applyAlignment="1">
      <alignment horizontal="center" vertical="center"/>
    </xf>
    <xf numFmtId="3" fontId="21" fillId="0" borderId="38"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22" fillId="0" borderId="17" xfId="0" applyNumberFormat="1" applyFont="1" applyBorder="1" applyAlignment="1">
      <alignment horizontal="center" vertical="center"/>
    </xf>
    <xf numFmtId="164" fontId="25" fillId="0" borderId="42" xfId="0" applyNumberFormat="1" applyFont="1" applyBorder="1" applyAlignment="1">
      <alignment horizontal="center" vertical="center"/>
    </xf>
    <xf numFmtId="164" fontId="25" fillId="0" borderId="47" xfId="0" applyNumberFormat="1" applyFont="1" applyBorder="1" applyAlignment="1">
      <alignment horizontal="center" vertical="center"/>
    </xf>
    <xf numFmtId="164" fontId="25" fillId="0" borderId="16"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18" xfId="0" applyNumberFormat="1" applyFont="1" applyBorder="1" applyAlignment="1">
      <alignment horizontal="center" vertical="center"/>
    </xf>
    <xf numFmtId="164" fontId="22" fillId="0" borderId="45" xfId="0" applyNumberFormat="1" applyFont="1" applyBorder="1" applyAlignment="1">
      <alignment horizontal="center" vertical="center"/>
    </xf>
    <xf numFmtId="164" fontId="22" fillId="0" borderId="67" xfId="0" applyNumberFormat="1" applyFont="1" applyBorder="1" applyAlignment="1">
      <alignment horizontal="center" vertical="center"/>
    </xf>
    <xf numFmtId="3" fontId="21" fillId="0" borderId="68" xfId="0" applyNumberFormat="1" applyFont="1" applyBorder="1" applyAlignment="1">
      <alignment horizontal="center" vertical="center"/>
    </xf>
    <xf numFmtId="3" fontId="21" fillId="0" borderId="7" xfId="0" applyNumberFormat="1" applyFont="1" applyBorder="1" applyAlignment="1">
      <alignment horizontal="center" vertical="center"/>
    </xf>
    <xf numFmtId="164" fontId="22" fillId="0" borderId="69" xfId="0" applyNumberFormat="1" applyFont="1" applyBorder="1" applyAlignment="1">
      <alignment horizontal="center" vertical="center"/>
    </xf>
    <xf numFmtId="2" fontId="15" fillId="0" borderId="40" xfId="0" applyNumberFormat="1" applyFont="1" applyBorder="1" applyAlignment="1">
      <alignment horizontal="center" vertical="center"/>
    </xf>
    <xf numFmtId="2" fontId="15" fillId="0" borderId="38" xfId="0" applyNumberFormat="1" applyFont="1" applyBorder="1" applyAlignment="1">
      <alignment horizontal="center" vertical="center"/>
    </xf>
    <xf numFmtId="164" fontId="25" fillId="0" borderId="52" xfId="0" applyNumberFormat="1" applyFont="1" applyBorder="1" applyAlignment="1">
      <alignment horizontal="center" vertical="center"/>
    </xf>
    <xf numFmtId="164" fontId="25" fillId="0" borderId="43" xfId="0" applyNumberFormat="1" applyFont="1" applyBorder="1" applyAlignment="1">
      <alignment horizontal="center" vertical="center"/>
    </xf>
    <xf numFmtId="164" fontId="25" fillId="0" borderId="67" xfId="0" applyNumberFormat="1" applyFont="1" applyBorder="1" applyAlignment="1">
      <alignment horizontal="center" vertical="center"/>
    </xf>
    <xf numFmtId="164" fontId="30" fillId="0" borderId="8" xfId="0" applyNumberFormat="1" applyFont="1"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3" fontId="15" fillId="0" borderId="40" xfId="0" applyNumberFormat="1" applyFont="1" applyBorder="1" applyAlignment="1">
      <alignment horizontal="center" vertical="center"/>
    </xf>
    <xf numFmtId="3" fontId="15" fillId="0" borderId="38" xfId="0" applyNumberFormat="1" applyFont="1" applyBorder="1" applyAlignment="1">
      <alignment horizontal="center" vertical="center"/>
    </xf>
    <xf numFmtId="164" fontId="22" fillId="0" borderId="18" xfId="0" applyNumberFormat="1" applyFont="1" applyBorder="1" applyAlignment="1">
      <alignment horizontal="center" vertical="center"/>
    </xf>
    <xf numFmtId="2" fontId="15" fillId="0" borderId="7" xfId="0" applyNumberFormat="1" applyFont="1" applyBorder="1" applyAlignment="1">
      <alignment horizontal="center" vertical="center"/>
    </xf>
    <xf numFmtId="3" fontId="15" fillId="0" borderId="49" xfId="0" applyNumberFormat="1" applyFont="1" applyBorder="1" applyAlignment="1">
      <alignment horizontal="center" vertical="center"/>
    </xf>
    <xf numFmtId="164" fontId="21" fillId="0" borderId="8" xfId="0" applyNumberFormat="1" applyFont="1" applyBorder="1" applyAlignment="1">
      <alignment/>
    </xf>
    <xf numFmtId="0" fontId="0" fillId="0" borderId="45" xfId="0" applyFont="1" applyBorder="1" applyAlignment="1">
      <alignment/>
    </xf>
    <xf numFmtId="0" fontId="0" fillId="0" borderId="18" xfId="0" applyFont="1" applyBorder="1" applyAlignment="1">
      <alignment/>
    </xf>
    <xf numFmtId="3" fontId="15" fillId="0" borderId="7" xfId="0" applyNumberFormat="1" applyFont="1" applyBorder="1" applyAlignment="1">
      <alignment horizontal="center" vertical="center"/>
    </xf>
    <xf numFmtId="4" fontId="21" fillId="0" borderId="0" xfId="0" applyNumberFormat="1" applyFont="1" applyBorder="1" applyAlignment="1">
      <alignment horizontal="center" vertical="center"/>
    </xf>
    <xf numFmtId="2" fontId="15" fillId="0" borderId="68" xfId="0" applyNumberFormat="1" applyFont="1" applyBorder="1" applyAlignment="1">
      <alignment horizontal="center" vertical="center"/>
    </xf>
    <xf numFmtId="49" fontId="16" fillId="0" borderId="53" xfId="0" applyNumberFormat="1" applyFont="1" applyBorder="1" applyAlignment="1">
      <alignment horizontal="center" vertical="center"/>
    </xf>
    <xf numFmtId="49" fontId="16" fillId="0" borderId="54"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38" xfId="0" applyFont="1" applyBorder="1" applyAlignment="1">
      <alignment horizontal="center" vertical="center"/>
    </xf>
    <xf numFmtId="164" fontId="21" fillId="0" borderId="7" xfId="0" applyNumberFormat="1" applyFont="1" applyBorder="1" applyAlignment="1">
      <alignment horizontal="center" vertical="center"/>
    </xf>
    <xf numFmtId="4" fontId="21" fillId="0" borderId="30" xfId="0" applyNumberFormat="1" applyFont="1" applyBorder="1" applyAlignment="1">
      <alignment horizontal="center" vertical="center"/>
    </xf>
    <xf numFmtId="164" fontId="22" fillId="0" borderId="53" xfId="0" applyNumberFormat="1" applyFont="1" applyBorder="1" applyAlignment="1">
      <alignment horizontal="center" vertical="center"/>
    </xf>
    <xf numFmtId="164" fontId="22" fillId="0" borderId="54" xfId="0" applyNumberFormat="1" applyFont="1" applyBorder="1" applyAlignment="1">
      <alignment horizontal="center" vertical="center"/>
    </xf>
    <xf numFmtId="164" fontId="22" fillId="0" borderId="22"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18" xfId="0" applyNumberFormat="1" applyFont="1" applyBorder="1" applyAlignment="1">
      <alignment horizontal="center" vertical="center"/>
    </xf>
    <xf numFmtId="4" fontId="21" fillId="0" borderId="23" xfId="0" applyNumberFormat="1" applyFont="1" applyBorder="1" applyAlignment="1">
      <alignment horizontal="center" vertical="center"/>
    </xf>
    <xf numFmtId="164" fontId="26" fillId="0" borderId="67" xfId="0" applyNumberFormat="1" applyFont="1" applyBorder="1" applyAlignment="1">
      <alignment horizontal="center" vertical="center"/>
    </xf>
    <xf numFmtId="164" fontId="21" fillId="0" borderId="42" xfId="0" applyNumberFormat="1" applyFont="1" applyBorder="1" applyAlignment="1">
      <alignment horizontal="center" vertical="center"/>
    </xf>
    <xf numFmtId="164" fontId="21" fillId="0" borderId="47" xfId="0" applyNumberFormat="1" applyFont="1" applyBorder="1" applyAlignment="1">
      <alignment horizontal="center" vertical="center"/>
    </xf>
    <xf numFmtId="164" fontId="21" fillId="0" borderId="16" xfId="0" applyNumberFormat="1"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22" xfId="0" applyFont="1" applyBorder="1" applyAlignment="1">
      <alignment horizontal="center" vertical="center"/>
    </xf>
    <xf numFmtId="3" fontId="21" fillId="0" borderId="37" xfId="0" applyNumberFormat="1" applyFont="1" applyBorder="1" applyAlignment="1">
      <alignment horizontal="center" vertical="center"/>
    </xf>
    <xf numFmtId="164" fontId="21" fillId="0" borderId="37"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64" xfId="0" applyNumberFormat="1" applyFont="1" applyBorder="1" applyAlignment="1">
      <alignment horizontal="center" vertical="center"/>
    </xf>
    <xf numFmtId="164" fontId="9" fillId="0" borderId="65" xfId="0" applyNumberFormat="1" applyFont="1" applyBorder="1" applyAlignment="1">
      <alignment horizontal="center" vertical="center"/>
    </xf>
    <xf numFmtId="164" fontId="9" fillId="0" borderId="66" xfId="0" applyNumberFormat="1" applyFont="1" applyBorder="1" applyAlignment="1">
      <alignment horizontal="center" vertical="center"/>
    </xf>
    <xf numFmtId="164" fontId="9" fillId="0" borderId="63" xfId="0" applyNumberFormat="1" applyFont="1" applyBorder="1" applyAlignment="1">
      <alignment horizontal="center" vertical="center"/>
    </xf>
    <xf numFmtId="164" fontId="9" fillId="0" borderId="67" xfId="0" applyNumberFormat="1" applyFont="1" applyBorder="1" applyAlignment="1">
      <alignment horizontal="center" vertical="center"/>
    </xf>
    <xf numFmtId="164" fontId="9" fillId="0" borderId="23"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49" fontId="30" fillId="0" borderId="70" xfId="0" applyNumberFormat="1" applyFont="1" applyBorder="1" applyAlignment="1">
      <alignment horizontal="left" vertical="center"/>
    </xf>
    <xf numFmtId="49" fontId="30" fillId="0" borderId="71" xfId="0" applyNumberFormat="1" applyFont="1" applyBorder="1" applyAlignment="1">
      <alignment horizontal="left" vertical="center"/>
    </xf>
    <xf numFmtId="49" fontId="5" fillId="0" borderId="0" xfId="0" applyNumberFormat="1" applyFont="1" applyAlignment="1">
      <alignment horizontal="left" vertical="center" wrapText="1"/>
    </xf>
    <xf numFmtId="164" fontId="15" fillId="0" borderId="42"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 fillId="0" borderId="0" xfId="0" applyFont="1" applyBorder="1" applyAlignment="1">
      <alignment horizontal="center" vertical="center"/>
    </xf>
    <xf numFmtId="0" fontId="15" fillId="0" borderId="0" xfId="0" applyFont="1" applyBorder="1" applyAlignment="1">
      <alignment horizontal="left"/>
    </xf>
    <xf numFmtId="0" fontId="1" fillId="0" borderId="43" xfId="0" applyFont="1" applyBorder="1" applyAlignment="1">
      <alignment horizontal="center" vertical="center"/>
    </xf>
    <xf numFmtId="0" fontId="1" fillId="0" borderId="64" xfId="0" applyFont="1" applyBorder="1" applyAlignment="1">
      <alignment horizontal="center" vertical="center"/>
    </xf>
    <xf numFmtId="164" fontId="1" fillId="0" borderId="63" xfId="0" applyNumberFormat="1" applyFont="1" applyBorder="1" applyAlignment="1">
      <alignment horizontal="center" vertical="center"/>
    </xf>
    <xf numFmtId="164" fontId="1" fillId="0" borderId="67"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25" fillId="0" borderId="8" xfId="0" applyNumberFormat="1" applyFont="1" applyBorder="1" applyAlignment="1">
      <alignment horizontal="center" vertical="center"/>
    </xf>
    <xf numFmtId="164" fontId="25" fillId="0" borderId="45" xfId="0" applyNumberFormat="1" applyFont="1" applyBorder="1" applyAlignment="1">
      <alignment horizontal="center" vertical="center"/>
    </xf>
    <xf numFmtId="164" fontId="25" fillId="0" borderId="18" xfId="0" applyNumberFormat="1" applyFont="1" applyBorder="1" applyAlignment="1">
      <alignment horizontal="center" vertical="center"/>
    </xf>
    <xf numFmtId="2" fontId="15" fillId="0" borderId="71"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419100</xdr:colOff>
      <xdr:row>2</xdr:row>
      <xdr:rowOff>0</xdr:rowOff>
    </xdr:to>
    <xdr:sp>
      <xdr:nvSpPr>
        <xdr:cNvPr id="1" name="text 8"/>
        <xdr:cNvSpPr txBox="1">
          <a:spLocks noChangeArrowheads="1"/>
        </xdr:cNvSpPr>
      </xdr:nvSpPr>
      <xdr:spPr>
        <a:xfrm>
          <a:off x="0" y="1724025"/>
          <a:ext cx="40957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2</xdr:row>
      <xdr:rowOff>0</xdr:rowOff>
    </xdr:from>
    <xdr:to>
      <xdr:col>14</xdr:col>
      <xdr:colOff>561975</xdr:colOff>
      <xdr:row>2</xdr:row>
      <xdr:rowOff>0</xdr:rowOff>
    </xdr:to>
    <xdr:sp>
      <xdr:nvSpPr>
        <xdr:cNvPr id="2" name="text 9"/>
        <xdr:cNvSpPr txBox="1">
          <a:spLocks noChangeArrowheads="1"/>
        </xdr:cNvSpPr>
      </xdr:nvSpPr>
      <xdr:spPr>
        <a:xfrm>
          <a:off x="4381500" y="1724025"/>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419100</xdr:colOff>
      <xdr:row>2</xdr:row>
      <xdr:rowOff>0</xdr:rowOff>
    </xdr:to>
    <xdr:sp>
      <xdr:nvSpPr>
        <xdr:cNvPr id="3" name="text 8"/>
        <xdr:cNvSpPr txBox="1">
          <a:spLocks noChangeArrowheads="1"/>
        </xdr:cNvSpPr>
      </xdr:nvSpPr>
      <xdr:spPr>
        <a:xfrm>
          <a:off x="0" y="247650"/>
          <a:ext cx="40957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1</xdr:row>
      <xdr:rowOff>47625</xdr:rowOff>
    </xdr:from>
    <xdr:to>
      <xdr:col>14</xdr:col>
      <xdr:colOff>561975</xdr:colOff>
      <xdr:row>2</xdr:row>
      <xdr:rowOff>0</xdr:rowOff>
    </xdr:to>
    <xdr:sp>
      <xdr:nvSpPr>
        <xdr:cNvPr id="4" name="text 9"/>
        <xdr:cNvSpPr txBox="1">
          <a:spLocks noChangeArrowheads="1"/>
        </xdr:cNvSpPr>
      </xdr:nvSpPr>
      <xdr:spPr>
        <a:xfrm>
          <a:off x="4381500" y="247650"/>
          <a:ext cx="312420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20"/>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7</xdr:row>
      <xdr:rowOff>0</xdr:rowOff>
    </xdr:from>
    <xdr:to>
      <xdr:col>2</xdr:col>
      <xdr:colOff>0</xdr:colOff>
      <xdr:row>7</xdr:row>
      <xdr:rowOff>0</xdr:rowOff>
    </xdr:to>
    <xdr:sp>
      <xdr:nvSpPr>
        <xdr:cNvPr id="2" name="text 21"/>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7</xdr:row>
      <xdr:rowOff>0</xdr:rowOff>
    </xdr:from>
    <xdr:to>
      <xdr:col>4</xdr:col>
      <xdr:colOff>0</xdr:colOff>
      <xdr:row>7</xdr:row>
      <xdr:rowOff>0</xdr:rowOff>
    </xdr:to>
    <xdr:sp>
      <xdr:nvSpPr>
        <xdr:cNvPr id="3" name="text 23"/>
        <xdr:cNvSpPr txBox="1">
          <a:spLocks noChangeArrowheads="1"/>
        </xdr:cNvSpPr>
      </xdr:nvSpPr>
      <xdr:spPr>
        <a:xfrm>
          <a:off x="52101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7</xdr:row>
      <xdr:rowOff>0</xdr:rowOff>
    </xdr:from>
    <xdr:to>
      <xdr:col>5</xdr:col>
      <xdr:colOff>0</xdr:colOff>
      <xdr:row>7</xdr:row>
      <xdr:rowOff>0</xdr:rowOff>
    </xdr:to>
    <xdr:sp>
      <xdr:nvSpPr>
        <xdr:cNvPr id="4" name="text 25"/>
        <xdr:cNvSpPr txBox="1">
          <a:spLocks noChangeArrowheads="1"/>
        </xdr:cNvSpPr>
      </xdr:nvSpPr>
      <xdr:spPr>
        <a:xfrm>
          <a:off x="614362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7</xdr:row>
      <xdr:rowOff>0</xdr:rowOff>
    </xdr:from>
    <xdr:to>
      <xdr:col>2</xdr:col>
      <xdr:colOff>0</xdr:colOff>
      <xdr:row>7</xdr:row>
      <xdr:rowOff>0</xdr:rowOff>
    </xdr:to>
    <xdr:sp>
      <xdr:nvSpPr>
        <xdr:cNvPr id="5" name="TextBox 12"/>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7</xdr:row>
      <xdr:rowOff>0</xdr:rowOff>
    </xdr:from>
    <xdr:to>
      <xdr:col>2</xdr:col>
      <xdr:colOff>0</xdr:colOff>
      <xdr:row>7</xdr:row>
      <xdr:rowOff>0</xdr:rowOff>
    </xdr:to>
    <xdr:sp>
      <xdr:nvSpPr>
        <xdr:cNvPr id="6" name="TextBox 13"/>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7</xdr:row>
      <xdr:rowOff>0</xdr:rowOff>
    </xdr:from>
    <xdr:to>
      <xdr:col>4</xdr:col>
      <xdr:colOff>0</xdr:colOff>
      <xdr:row>7</xdr:row>
      <xdr:rowOff>0</xdr:rowOff>
    </xdr:to>
    <xdr:sp>
      <xdr:nvSpPr>
        <xdr:cNvPr id="7" name="TextBox 14"/>
        <xdr:cNvSpPr txBox="1">
          <a:spLocks noChangeArrowheads="1"/>
        </xdr:cNvSpPr>
      </xdr:nvSpPr>
      <xdr:spPr>
        <a:xfrm>
          <a:off x="52101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7</xdr:row>
      <xdr:rowOff>0</xdr:rowOff>
    </xdr:from>
    <xdr:to>
      <xdr:col>5</xdr:col>
      <xdr:colOff>0</xdr:colOff>
      <xdr:row>7</xdr:row>
      <xdr:rowOff>0</xdr:rowOff>
    </xdr:to>
    <xdr:sp>
      <xdr:nvSpPr>
        <xdr:cNvPr id="8" name="TextBox 15"/>
        <xdr:cNvSpPr txBox="1">
          <a:spLocks noChangeArrowheads="1"/>
        </xdr:cNvSpPr>
      </xdr:nvSpPr>
      <xdr:spPr>
        <a:xfrm>
          <a:off x="614362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67"/>
  <sheetViews>
    <sheetView showGridLines="0" workbookViewId="0" topLeftCell="A1">
      <selection activeCell="J132" sqref="J132:O133"/>
    </sheetView>
  </sheetViews>
  <sheetFormatPr defaultColWidth="9.00390625" defaultRowHeight="12.75"/>
  <cols>
    <col min="1" max="1" width="19.875" style="0" customWidth="1"/>
    <col min="2" max="2" width="3.125" style="0" customWidth="1"/>
    <col min="3" max="3" width="2.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s>
  <sheetData>
    <row r="1" spans="1:16" ht="15.75">
      <c r="A1" s="16" t="s">
        <v>49</v>
      </c>
      <c r="B1" s="17"/>
      <c r="C1" s="18"/>
      <c r="D1" s="17"/>
      <c r="E1" s="18"/>
      <c r="F1" s="17"/>
      <c r="G1" s="18"/>
      <c r="H1" s="17"/>
      <c r="I1" s="18"/>
      <c r="J1" s="17"/>
      <c r="K1" s="18"/>
      <c r="L1" s="17"/>
      <c r="M1" s="18"/>
      <c r="N1" s="17"/>
      <c r="O1" s="17"/>
      <c r="P1" s="17"/>
    </row>
    <row r="2" spans="3:13" ht="120" customHeight="1">
      <c r="C2" s="65"/>
      <c r="D2" s="7"/>
      <c r="E2" s="66"/>
      <c r="F2" s="7"/>
      <c r="G2" s="66"/>
      <c r="H2" s="7"/>
      <c r="I2" s="67"/>
      <c r="J2" s="7"/>
      <c r="K2" s="66"/>
      <c r="M2" s="66"/>
    </row>
    <row r="3" spans="1:13" ht="12.75" customHeight="1">
      <c r="A3" s="95" t="s">
        <v>218</v>
      </c>
      <c r="C3" s="65"/>
      <c r="D3" s="7"/>
      <c r="E3" s="66"/>
      <c r="F3" s="7"/>
      <c r="G3" s="66"/>
      <c r="H3" s="7"/>
      <c r="I3" s="68"/>
      <c r="J3" s="7"/>
      <c r="K3" s="66"/>
      <c r="M3" s="66"/>
    </row>
    <row r="4" spans="1:16" ht="12.75">
      <c r="A4" s="8" t="s">
        <v>0</v>
      </c>
      <c r="B4" s="9"/>
      <c r="C4" s="10"/>
      <c r="D4" s="2"/>
      <c r="E4" s="3"/>
      <c r="F4" s="2"/>
      <c r="G4" s="3"/>
      <c r="H4" s="2"/>
      <c r="I4" s="3"/>
      <c r="J4" s="2"/>
      <c r="K4" s="3"/>
      <c r="L4" s="3"/>
      <c r="M4" s="3"/>
      <c r="N4" s="3"/>
      <c r="O4" s="3"/>
      <c r="P4" s="3"/>
    </row>
    <row r="5" spans="1:16" ht="12.75">
      <c r="A5" s="11" t="s">
        <v>53</v>
      </c>
      <c r="B5" s="11" t="s">
        <v>1</v>
      </c>
      <c r="C5" s="12"/>
      <c r="D5" s="12"/>
      <c r="E5" s="3"/>
      <c r="F5" s="2"/>
      <c r="G5" s="3"/>
      <c r="H5" s="2"/>
      <c r="I5" s="3"/>
      <c r="J5" s="2"/>
      <c r="K5" s="3"/>
      <c r="L5" s="3"/>
      <c r="M5" s="3"/>
      <c r="N5" s="3"/>
      <c r="O5" s="3"/>
      <c r="P5" s="3"/>
    </row>
    <row r="6" spans="1:16" ht="12.75">
      <c r="A6" s="11" t="s">
        <v>54</v>
      </c>
      <c r="B6" s="11" t="s">
        <v>2</v>
      </c>
      <c r="C6" s="12"/>
      <c r="D6" s="12"/>
      <c r="E6" s="3"/>
      <c r="F6" s="2"/>
      <c r="G6" s="3"/>
      <c r="H6" s="2"/>
      <c r="I6" s="3"/>
      <c r="J6" s="2"/>
      <c r="K6" s="3"/>
      <c r="L6" s="3"/>
      <c r="M6" s="3"/>
      <c r="N6" s="3"/>
      <c r="O6" s="3"/>
      <c r="P6" s="3"/>
    </row>
    <row r="7" spans="1:16" ht="12.75">
      <c r="A7" s="11" t="s">
        <v>3</v>
      </c>
      <c r="B7" s="11" t="s">
        <v>62</v>
      </c>
      <c r="C7" s="12"/>
      <c r="D7" s="12"/>
      <c r="E7" s="3"/>
      <c r="F7" s="2"/>
      <c r="G7" s="3"/>
      <c r="H7" s="2"/>
      <c r="I7" s="3"/>
      <c r="J7" s="2"/>
      <c r="K7" s="3"/>
      <c r="L7" s="3"/>
      <c r="M7" s="3"/>
      <c r="N7" s="3"/>
      <c r="O7" s="3"/>
      <c r="P7" s="3"/>
    </row>
    <row r="8" spans="1:16" ht="12.75">
      <c r="A8" s="11" t="s">
        <v>52</v>
      </c>
      <c r="B8" s="11" t="s">
        <v>4</v>
      </c>
      <c r="C8" s="12"/>
      <c r="D8" s="12"/>
      <c r="E8" s="3"/>
      <c r="F8" s="2"/>
      <c r="G8" s="3"/>
      <c r="H8" s="2"/>
      <c r="I8" s="3"/>
      <c r="J8" s="2"/>
      <c r="K8" s="3"/>
      <c r="L8" s="3"/>
      <c r="M8" s="3"/>
      <c r="N8" s="3"/>
      <c r="P8" s="3"/>
    </row>
    <row r="9" spans="1:16" ht="12.75">
      <c r="A9" s="11" t="s">
        <v>51</v>
      </c>
      <c r="B9" s="11" t="s">
        <v>114</v>
      </c>
      <c r="C9" s="12"/>
      <c r="D9" s="12"/>
      <c r="E9" s="3"/>
      <c r="F9" s="2"/>
      <c r="G9" s="3"/>
      <c r="H9" s="2"/>
      <c r="I9" s="3"/>
      <c r="J9" s="2"/>
      <c r="K9" s="3"/>
      <c r="L9" s="3"/>
      <c r="M9" s="3"/>
      <c r="N9" s="3"/>
      <c r="O9" s="3"/>
      <c r="P9" s="3"/>
    </row>
    <row r="10" spans="1:16" ht="12.75">
      <c r="A10" s="11" t="s">
        <v>55</v>
      </c>
      <c r="B10" s="11" t="s">
        <v>120</v>
      </c>
      <c r="C10" s="12"/>
      <c r="D10" s="12"/>
      <c r="E10" s="3"/>
      <c r="F10" s="2"/>
      <c r="G10" s="3"/>
      <c r="H10" s="2"/>
      <c r="I10" s="3"/>
      <c r="J10" s="2"/>
      <c r="K10" s="3"/>
      <c r="L10" s="3"/>
      <c r="M10" s="3"/>
      <c r="N10" s="3"/>
      <c r="O10" s="3"/>
      <c r="P10" s="3"/>
    </row>
    <row r="11" spans="1:16" ht="12.75">
      <c r="A11" s="11" t="s">
        <v>56</v>
      </c>
      <c r="B11" s="11" t="s">
        <v>115</v>
      </c>
      <c r="C11" s="12"/>
      <c r="D11" s="12"/>
      <c r="E11" s="3"/>
      <c r="F11" s="2"/>
      <c r="G11" s="3"/>
      <c r="H11" s="2"/>
      <c r="I11" s="3"/>
      <c r="J11" s="2"/>
      <c r="K11" s="3"/>
      <c r="L11" s="3"/>
      <c r="M11" s="3"/>
      <c r="N11" s="3"/>
      <c r="O11" s="3"/>
      <c r="P11" s="3"/>
    </row>
    <row r="12" spans="1:16" ht="12.75">
      <c r="A12" s="11" t="s">
        <v>116</v>
      </c>
      <c r="B12" s="11" t="s">
        <v>121</v>
      </c>
      <c r="C12" s="12"/>
      <c r="D12" s="12"/>
      <c r="E12" s="3"/>
      <c r="F12" s="2"/>
      <c r="G12" s="3"/>
      <c r="H12" s="2"/>
      <c r="I12" s="3"/>
      <c r="J12" s="2"/>
      <c r="K12" s="3"/>
      <c r="L12" s="3"/>
      <c r="M12" s="3"/>
      <c r="N12" s="3"/>
      <c r="O12" s="3"/>
      <c r="P12" s="3"/>
    </row>
    <row r="13" spans="1:16" ht="12.75">
      <c r="A13" s="11" t="s">
        <v>57</v>
      </c>
      <c r="B13" s="11" t="s">
        <v>117</v>
      </c>
      <c r="C13" s="2"/>
      <c r="D13" s="2"/>
      <c r="E13" s="3"/>
      <c r="F13" s="2"/>
      <c r="G13" s="3"/>
      <c r="H13" s="2"/>
      <c r="I13" s="3"/>
      <c r="J13" s="2"/>
      <c r="K13" s="3"/>
      <c r="L13" s="3"/>
      <c r="M13" s="3"/>
      <c r="N13" s="3"/>
      <c r="O13" s="3"/>
      <c r="P13" s="3"/>
    </row>
    <row r="14" spans="1:16" ht="12.75">
      <c r="A14" s="11" t="s">
        <v>118</v>
      </c>
      <c r="B14" s="11" t="s">
        <v>119</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75">
      <c r="A16" s="199" t="s">
        <v>5</v>
      </c>
      <c r="B16" s="199"/>
      <c r="C16" s="199"/>
      <c r="D16" s="199"/>
      <c r="E16" s="199"/>
      <c r="F16" s="199"/>
      <c r="G16" s="199"/>
      <c r="H16" s="199"/>
      <c r="I16" s="199"/>
      <c r="J16" s="199"/>
      <c r="K16" s="199"/>
      <c r="L16" s="199"/>
      <c r="M16" s="199"/>
      <c r="N16" s="199"/>
      <c r="O16" s="199"/>
      <c r="P16" s="19"/>
    </row>
    <row r="17" spans="1:16" ht="15.75">
      <c r="A17" s="19"/>
      <c r="B17" s="19"/>
      <c r="C17" s="19"/>
      <c r="D17" s="19"/>
      <c r="E17" s="19"/>
      <c r="F17" s="19"/>
      <c r="G17" s="19"/>
      <c r="H17" s="19"/>
      <c r="I17" s="19"/>
      <c r="J17" s="19"/>
      <c r="K17" s="19"/>
      <c r="L17" s="19"/>
      <c r="M17" s="19"/>
      <c r="N17" s="19"/>
      <c r="O17" s="19"/>
      <c r="P17" s="19"/>
    </row>
    <row r="18" spans="1:16" ht="16.5" thickBot="1">
      <c r="A18" s="200" t="s">
        <v>294</v>
      </c>
      <c r="B18" s="200"/>
      <c r="C18" s="200"/>
      <c r="D18" s="200"/>
      <c r="E18" s="200"/>
      <c r="F18" s="200"/>
      <c r="G18" s="200"/>
      <c r="H18" s="200"/>
      <c r="I18" s="200"/>
      <c r="J18" s="200"/>
      <c r="K18" s="200"/>
      <c r="L18" s="200"/>
      <c r="M18" s="200"/>
      <c r="N18" s="200"/>
      <c r="O18" s="200"/>
      <c r="P18" s="4"/>
    </row>
    <row r="19" spans="1:16" ht="12.75" customHeight="1" thickBot="1">
      <c r="A19" s="201" t="s">
        <v>47</v>
      </c>
      <c r="B19" s="243"/>
      <c r="C19" s="243"/>
      <c r="D19" s="243"/>
      <c r="E19" s="243"/>
      <c r="F19" s="243"/>
      <c r="G19" s="243"/>
      <c r="H19" s="243"/>
      <c r="I19" s="243"/>
      <c r="J19" s="243"/>
      <c r="K19" s="243"/>
      <c r="L19" s="243"/>
      <c r="M19" s="243"/>
      <c r="N19" s="243"/>
      <c r="O19" s="244"/>
      <c r="P19" s="22"/>
    </row>
    <row r="20" spans="1:16" ht="12.75" customHeight="1">
      <c r="A20" s="245" t="s">
        <v>6</v>
      </c>
      <c r="B20" s="236"/>
      <c r="C20" s="53" t="s">
        <v>8</v>
      </c>
      <c r="D20" s="23"/>
      <c r="E20" s="28" t="s">
        <v>9</v>
      </c>
      <c r="F20" s="23"/>
      <c r="G20" s="28" t="s">
        <v>10</v>
      </c>
      <c r="H20" s="23"/>
      <c r="I20" s="28" t="s">
        <v>11</v>
      </c>
      <c r="J20" s="23"/>
      <c r="K20" s="25" t="s">
        <v>12</v>
      </c>
      <c r="L20" s="23"/>
      <c r="M20" s="25" t="s">
        <v>13</v>
      </c>
      <c r="N20" s="69"/>
      <c r="O20" s="246" t="s">
        <v>122</v>
      </c>
      <c r="P20" s="14"/>
    </row>
    <row r="21" spans="1:16" ht="12.75" customHeight="1" thickBot="1">
      <c r="A21" s="248" t="s">
        <v>14</v>
      </c>
      <c r="B21" s="249"/>
      <c r="C21" s="54" t="s">
        <v>16</v>
      </c>
      <c r="D21" s="29"/>
      <c r="E21" s="26" t="s">
        <v>17</v>
      </c>
      <c r="F21" s="27"/>
      <c r="G21" s="26" t="s">
        <v>18</v>
      </c>
      <c r="H21" s="27"/>
      <c r="I21" s="26" t="s">
        <v>19</v>
      </c>
      <c r="J21" s="27"/>
      <c r="K21" s="26" t="s">
        <v>20</v>
      </c>
      <c r="L21" s="24"/>
      <c r="M21" s="26" t="s">
        <v>21</v>
      </c>
      <c r="N21" s="70"/>
      <c r="O21" s="247"/>
      <c r="P21" s="14"/>
    </row>
    <row r="22" spans="1:16" ht="12.75" customHeight="1" thickBot="1">
      <c r="A22" s="256" t="s">
        <v>133</v>
      </c>
      <c r="B22" s="235" t="s">
        <v>123</v>
      </c>
      <c r="C22" s="238"/>
      <c r="D22" s="71">
        <v>6</v>
      </c>
      <c r="E22" s="239">
        <v>6</v>
      </c>
      <c r="F22" s="240"/>
      <c r="G22" s="239">
        <v>6</v>
      </c>
      <c r="H22" s="240"/>
      <c r="I22" s="239">
        <v>6</v>
      </c>
      <c r="J22" s="240"/>
      <c r="K22" s="239">
        <v>9.9</v>
      </c>
      <c r="L22" s="240"/>
      <c r="M22" s="239">
        <v>6</v>
      </c>
      <c r="N22" s="240"/>
      <c r="O22" s="73" t="s">
        <v>124</v>
      </c>
      <c r="P22" s="14"/>
    </row>
    <row r="23" spans="1:16" ht="12.75" customHeight="1">
      <c r="A23" s="257"/>
      <c r="B23" s="58" t="s">
        <v>7</v>
      </c>
      <c r="C23" s="50"/>
      <c r="D23" s="75">
        <v>556081</v>
      </c>
      <c r="E23" s="92"/>
      <c r="F23" s="51">
        <v>548518</v>
      </c>
      <c r="G23" s="52"/>
      <c r="H23" s="51">
        <v>556992</v>
      </c>
      <c r="I23" s="52"/>
      <c r="J23" s="51">
        <v>550936</v>
      </c>
      <c r="K23" s="74" t="s">
        <v>276</v>
      </c>
      <c r="L23" s="51">
        <v>653873</v>
      </c>
      <c r="M23" s="52"/>
      <c r="N23" s="75">
        <v>455657</v>
      </c>
      <c r="O23" s="63">
        <f>(D23+F23+H23+J23+L23+N23)/6</f>
        <v>553676.1666666666</v>
      </c>
      <c r="P23" s="14"/>
    </row>
    <row r="24" spans="1:16" ht="12.75" customHeight="1">
      <c r="A24" s="257"/>
      <c r="B24" s="55" t="s">
        <v>58</v>
      </c>
      <c r="C24" s="30"/>
      <c r="D24" s="91">
        <v>7631</v>
      </c>
      <c r="E24" s="93"/>
      <c r="F24" s="47">
        <v>7564</v>
      </c>
      <c r="G24" s="44"/>
      <c r="H24" s="47">
        <v>7605</v>
      </c>
      <c r="I24" s="44"/>
      <c r="J24" s="47">
        <v>7574</v>
      </c>
      <c r="K24" s="44"/>
      <c r="L24" s="47">
        <v>12213</v>
      </c>
      <c r="M24" s="44"/>
      <c r="N24" s="76">
        <v>7780</v>
      </c>
      <c r="O24" s="77">
        <f aca="true" t="shared" si="0" ref="O24:O46">(D24+F24+H24+J24+L24+N24)/6</f>
        <v>8394.5</v>
      </c>
      <c r="P24" s="20"/>
    </row>
    <row r="25" spans="1:16" ht="12.75" customHeight="1">
      <c r="A25" s="257"/>
      <c r="B25" s="56" t="s">
        <v>59</v>
      </c>
      <c r="C25" s="31"/>
      <c r="D25" s="76">
        <v>435699</v>
      </c>
      <c r="E25" s="94"/>
      <c r="F25" s="48">
        <v>429688</v>
      </c>
      <c r="G25" s="49"/>
      <c r="H25" s="48">
        <v>447048</v>
      </c>
      <c r="I25" s="49"/>
      <c r="J25" s="48">
        <v>435518</v>
      </c>
      <c r="K25" s="49"/>
      <c r="L25" s="48">
        <v>511382</v>
      </c>
      <c r="M25" s="49"/>
      <c r="N25" s="76">
        <v>354005</v>
      </c>
      <c r="O25" s="77">
        <f t="shared" si="0"/>
        <v>435556.6666666667</v>
      </c>
      <c r="P25" s="21"/>
    </row>
    <row r="26" spans="1:16" ht="12.75" customHeight="1" thickBot="1">
      <c r="A26" s="258"/>
      <c r="B26" s="78" t="s">
        <v>15</v>
      </c>
      <c r="C26" s="79"/>
      <c r="D26" s="151">
        <f>D25+D24</f>
        <v>443330</v>
      </c>
      <c r="E26" s="154"/>
      <c r="F26" s="152">
        <f>F25+F24</f>
        <v>437252</v>
      </c>
      <c r="G26" s="79"/>
      <c r="H26" s="152">
        <f>H25+H24</f>
        <v>454653</v>
      </c>
      <c r="I26" s="79"/>
      <c r="J26" s="152">
        <f>J25+J24</f>
        <v>443092</v>
      </c>
      <c r="K26" s="79"/>
      <c r="L26" s="152">
        <f>L25+L24</f>
        <v>523595</v>
      </c>
      <c r="M26" s="79"/>
      <c r="N26" s="151">
        <f>N25+N24</f>
        <v>361785</v>
      </c>
      <c r="O26" s="80">
        <f t="shared" si="0"/>
        <v>443951.1666666667</v>
      </c>
      <c r="P26" s="20"/>
    </row>
    <row r="27" spans="1:16" ht="12.75" customHeight="1" thickBot="1">
      <c r="A27" s="216" t="s">
        <v>204</v>
      </c>
      <c r="B27" s="235" t="s">
        <v>123</v>
      </c>
      <c r="C27" s="238"/>
      <c r="D27" s="71">
        <v>10</v>
      </c>
      <c r="E27" s="239">
        <v>10</v>
      </c>
      <c r="F27" s="240"/>
      <c r="G27" s="239">
        <v>12</v>
      </c>
      <c r="H27" s="240"/>
      <c r="I27" s="239">
        <v>10</v>
      </c>
      <c r="J27" s="240"/>
      <c r="K27" s="239">
        <v>14</v>
      </c>
      <c r="L27" s="240"/>
      <c r="M27" s="196" t="s">
        <v>125</v>
      </c>
      <c r="N27" s="197"/>
      <c r="O27" s="73" t="s">
        <v>124</v>
      </c>
      <c r="P27" s="20"/>
    </row>
    <row r="28" spans="1:16" ht="12.75" customHeight="1">
      <c r="A28" s="233"/>
      <c r="B28" s="58" t="s">
        <v>7</v>
      </c>
      <c r="C28" s="50"/>
      <c r="D28" s="75">
        <v>88643</v>
      </c>
      <c r="E28" s="92"/>
      <c r="F28" s="51">
        <v>85974</v>
      </c>
      <c r="G28" s="74" t="s">
        <v>277</v>
      </c>
      <c r="H28" s="51">
        <v>89083</v>
      </c>
      <c r="I28" s="52"/>
      <c r="J28" s="51">
        <v>87417</v>
      </c>
      <c r="K28" s="74" t="s">
        <v>276</v>
      </c>
      <c r="L28" s="51">
        <v>100622</v>
      </c>
      <c r="M28" s="52"/>
      <c r="N28" s="82" t="s">
        <v>126</v>
      </c>
      <c r="O28" s="63">
        <f>(D28+F28+H28+J28+L28)/5</f>
        <v>90347.8</v>
      </c>
      <c r="P28" s="20"/>
    </row>
    <row r="29" spans="1:16" ht="12.75" customHeight="1">
      <c r="A29" s="233"/>
      <c r="B29" s="55" t="s">
        <v>58</v>
      </c>
      <c r="C29" s="30"/>
      <c r="D29" s="91">
        <v>60236</v>
      </c>
      <c r="E29" s="93"/>
      <c r="F29" s="47">
        <v>59837</v>
      </c>
      <c r="G29" s="44"/>
      <c r="H29" s="47">
        <v>60217</v>
      </c>
      <c r="I29" s="44"/>
      <c r="J29" s="47">
        <v>59957</v>
      </c>
      <c r="K29" s="44"/>
      <c r="L29" s="47">
        <v>61794</v>
      </c>
      <c r="M29" s="44"/>
      <c r="N29" s="76" t="s">
        <v>126</v>
      </c>
      <c r="O29" s="64">
        <f>(D29+F29+H29+J29+L29)/5</f>
        <v>60408.2</v>
      </c>
      <c r="P29" s="20"/>
    </row>
    <row r="30" spans="1:16" ht="12.75" customHeight="1">
      <c r="A30" s="233"/>
      <c r="B30" s="56" t="s">
        <v>59</v>
      </c>
      <c r="C30" s="31"/>
      <c r="D30" s="76">
        <v>13397</v>
      </c>
      <c r="E30" s="94"/>
      <c r="F30" s="48">
        <v>11789</v>
      </c>
      <c r="G30" s="49"/>
      <c r="H30" s="48">
        <v>13390</v>
      </c>
      <c r="I30" s="49"/>
      <c r="J30" s="48">
        <v>12709</v>
      </c>
      <c r="K30" s="49"/>
      <c r="L30" s="48">
        <v>18586</v>
      </c>
      <c r="M30" s="49"/>
      <c r="N30" s="76" t="s">
        <v>126</v>
      </c>
      <c r="O30" s="64">
        <f>(D30+F30+H30+J30+L30)/5</f>
        <v>13974.2</v>
      </c>
      <c r="P30" s="20"/>
    </row>
    <row r="31" spans="1:16" ht="12.75" customHeight="1" thickBot="1">
      <c r="A31" s="234"/>
      <c r="B31" s="83" t="s">
        <v>15</v>
      </c>
      <c r="C31" s="79"/>
      <c r="D31" s="151">
        <f>D30+D29</f>
        <v>73633</v>
      </c>
      <c r="E31" s="153"/>
      <c r="F31" s="46">
        <f>F30+F29</f>
        <v>71626</v>
      </c>
      <c r="G31" s="45"/>
      <c r="H31" s="46">
        <f>H30+H29</f>
        <v>73607</v>
      </c>
      <c r="I31" s="45"/>
      <c r="J31" s="46">
        <f>J30+J29</f>
        <v>72666</v>
      </c>
      <c r="K31" s="45"/>
      <c r="L31" s="46">
        <f>L30+L29</f>
        <v>80380</v>
      </c>
      <c r="M31" s="79"/>
      <c r="N31" s="76" t="s">
        <v>126</v>
      </c>
      <c r="O31" s="84">
        <f>(D31+F31+H31+J31+L31)/5</f>
        <v>74382.4</v>
      </c>
      <c r="P31" s="20"/>
    </row>
    <row r="32" spans="1:16" ht="12.75" customHeight="1" thickBot="1">
      <c r="A32" s="216" t="s">
        <v>134</v>
      </c>
      <c r="B32" s="235" t="s">
        <v>123</v>
      </c>
      <c r="C32" s="238"/>
      <c r="D32" s="71">
        <v>9.5</v>
      </c>
      <c r="E32" s="239">
        <v>9.5</v>
      </c>
      <c r="F32" s="240"/>
      <c r="G32" s="239">
        <v>9.5</v>
      </c>
      <c r="H32" s="240"/>
      <c r="I32" s="239">
        <v>9.5</v>
      </c>
      <c r="J32" s="240"/>
      <c r="K32" s="239">
        <v>14.5</v>
      </c>
      <c r="L32" s="198"/>
      <c r="M32" s="105"/>
      <c r="N32" s="150">
        <v>10</v>
      </c>
      <c r="O32" s="103" t="s">
        <v>124</v>
      </c>
      <c r="P32" s="20"/>
    </row>
    <row r="33" spans="1:16" ht="12.75" customHeight="1">
      <c r="A33" s="233"/>
      <c r="B33" s="58" t="s">
        <v>7</v>
      </c>
      <c r="C33" s="50"/>
      <c r="D33" s="75">
        <v>95355</v>
      </c>
      <c r="E33" s="92"/>
      <c r="F33" s="51">
        <v>89504</v>
      </c>
      <c r="G33" s="52"/>
      <c r="H33" s="51">
        <v>89184</v>
      </c>
      <c r="I33" s="52"/>
      <c r="J33" s="51">
        <v>89603</v>
      </c>
      <c r="K33" s="74" t="s">
        <v>276</v>
      </c>
      <c r="L33" s="51">
        <v>169827</v>
      </c>
      <c r="M33" s="74" t="s">
        <v>127</v>
      </c>
      <c r="N33" s="51">
        <v>123695</v>
      </c>
      <c r="O33" s="85">
        <f>(D33+F33+H33+J33+L33+N33)/6</f>
        <v>109528</v>
      </c>
      <c r="P33" s="20"/>
    </row>
    <row r="34" spans="1:16" ht="12.75" customHeight="1">
      <c r="A34" s="233"/>
      <c r="B34" s="55" t="s">
        <v>58</v>
      </c>
      <c r="C34" s="30"/>
      <c r="D34" s="91">
        <v>24645</v>
      </c>
      <c r="E34" s="93"/>
      <c r="F34" s="47">
        <v>24604</v>
      </c>
      <c r="G34" s="44"/>
      <c r="H34" s="47">
        <v>24571</v>
      </c>
      <c r="I34" s="44"/>
      <c r="J34" s="47">
        <v>24961</v>
      </c>
      <c r="K34" s="44"/>
      <c r="L34" s="47">
        <v>33557</v>
      </c>
      <c r="M34" s="44"/>
      <c r="N34" s="48">
        <v>30640</v>
      </c>
      <c r="O34" s="106">
        <f t="shared" si="0"/>
        <v>27163</v>
      </c>
      <c r="P34" s="20"/>
    </row>
    <row r="35" spans="1:16" ht="12.75" customHeight="1">
      <c r="A35" s="233"/>
      <c r="B35" s="56" t="s">
        <v>59</v>
      </c>
      <c r="C35" s="31"/>
      <c r="D35" s="76">
        <v>43563</v>
      </c>
      <c r="E35" s="94"/>
      <c r="F35" s="48">
        <v>39824</v>
      </c>
      <c r="G35" s="49"/>
      <c r="H35" s="48">
        <v>40188</v>
      </c>
      <c r="I35" s="49"/>
      <c r="J35" s="48">
        <v>38424</v>
      </c>
      <c r="K35" s="49"/>
      <c r="L35" s="48">
        <v>87134</v>
      </c>
      <c r="M35" s="49"/>
      <c r="N35" s="48">
        <v>58913</v>
      </c>
      <c r="O35" s="107">
        <f t="shared" si="0"/>
        <v>51341</v>
      </c>
      <c r="P35" s="20"/>
    </row>
    <row r="36" spans="1:16" ht="12.75" customHeight="1" thickBot="1">
      <c r="A36" s="234"/>
      <c r="B36" s="83" t="s">
        <v>15</v>
      </c>
      <c r="C36" s="79"/>
      <c r="D36" s="151">
        <f>D35+D34</f>
        <v>68208</v>
      </c>
      <c r="E36" s="153"/>
      <c r="F36" s="46">
        <f>F35+F34</f>
        <v>64428</v>
      </c>
      <c r="G36" s="45"/>
      <c r="H36" s="46">
        <f>H35+H34</f>
        <v>64759</v>
      </c>
      <c r="I36" s="45"/>
      <c r="J36" s="46">
        <f>J35+J34</f>
        <v>63385</v>
      </c>
      <c r="K36" s="45"/>
      <c r="L36" s="46">
        <f>L35+L34</f>
        <v>120691</v>
      </c>
      <c r="M36" s="79"/>
      <c r="N36" s="46">
        <f>N35+N34</f>
        <v>89553</v>
      </c>
      <c r="O36" s="86">
        <f>(D36+F36+H36+J36+L36+N36)/6</f>
        <v>78504</v>
      </c>
      <c r="P36" s="20"/>
    </row>
    <row r="37" spans="1:16" ht="12.75" customHeight="1" thickBot="1">
      <c r="A37" s="216" t="s">
        <v>160</v>
      </c>
      <c r="B37" s="235" t="s">
        <v>123</v>
      </c>
      <c r="C37" s="236"/>
      <c r="D37" s="108">
        <v>9</v>
      </c>
      <c r="E37" s="231">
        <v>9</v>
      </c>
      <c r="F37" s="232"/>
      <c r="G37" s="231">
        <v>9</v>
      </c>
      <c r="H37" s="232"/>
      <c r="I37" s="231">
        <v>13</v>
      </c>
      <c r="J37" s="232"/>
      <c r="K37" s="231">
        <v>9</v>
      </c>
      <c r="L37" s="241"/>
      <c r="M37" s="242">
        <v>9</v>
      </c>
      <c r="N37" s="215"/>
      <c r="O37" s="104" t="s">
        <v>124</v>
      </c>
      <c r="P37" s="20"/>
    </row>
    <row r="38" spans="1:16" ht="12.75" customHeight="1">
      <c r="A38" s="233"/>
      <c r="B38" s="58" t="s">
        <v>7</v>
      </c>
      <c r="C38" s="50"/>
      <c r="D38" s="75">
        <v>331200</v>
      </c>
      <c r="E38" s="92"/>
      <c r="F38" s="51">
        <v>322370</v>
      </c>
      <c r="G38" s="52"/>
      <c r="H38" s="51">
        <v>318234</v>
      </c>
      <c r="I38" s="74" t="s">
        <v>276</v>
      </c>
      <c r="J38" s="51">
        <v>535147</v>
      </c>
      <c r="K38" s="89"/>
      <c r="L38" s="75">
        <v>328461</v>
      </c>
      <c r="M38" s="52"/>
      <c r="N38" s="51">
        <v>371392</v>
      </c>
      <c r="O38" s="85">
        <f>(D38+F38+H38+J38+L38+N38)/6</f>
        <v>367800.6666666667</v>
      </c>
      <c r="P38" s="20"/>
    </row>
    <row r="39" spans="1:16" ht="12.75" customHeight="1">
      <c r="A39" s="233"/>
      <c r="B39" s="55" t="s">
        <v>58</v>
      </c>
      <c r="C39" s="30"/>
      <c r="D39" s="91">
        <v>106696</v>
      </c>
      <c r="E39" s="93"/>
      <c r="F39" s="47">
        <v>106459</v>
      </c>
      <c r="G39" s="44"/>
      <c r="H39" s="47">
        <v>106530</v>
      </c>
      <c r="I39" s="44"/>
      <c r="J39" s="47">
        <v>140533</v>
      </c>
      <c r="K39" s="44"/>
      <c r="L39" s="91">
        <v>106220</v>
      </c>
      <c r="M39" s="44"/>
      <c r="N39" s="48">
        <v>128599</v>
      </c>
      <c r="O39" s="106">
        <f t="shared" si="0"/>
        <v>115839.5</v>
      </c>
      <c r="P39" s="20"/>
    </row>
    <row r="40" spans="1:16" ht="12.75" customHeight="1">
      <c r="A40" s="233"/>
      <c r="B40" s="56" t="s">
        <v>59</v>
      </c>
      <c r="C40" s="31"/>
      <c r="D40" s="76">
        <v>161584</v>
      </c>
      <c r="E40" s="94"/>
      <c r="F40" s="48">
        <v>157411</v>
      </c>
      <c r="G40" s="49"/>
      <c r="H40" s="48">
        <v>155275</v>
      </c>
      <c r="I40" s="49"/>
      <c r="J40" s="48">
        <v>303305</v>
      </c>
      <c r="K40" s="49"/>
      <c r="L40" s="76">
        <v>158936</v>
      </c>
      <c r="M40" s="49"/>
      <c r="N40" s="48">
        <v>181261</v>
      </c>
      <c r="O40" s="107">
        <f t="shared" si="0"/>
        <v>186295.33333333334</v>
      </c>
      <c r="P40" s="20"/>
    </row>
    <row r="41" spans="1:16" ht="12.75" customHeight="1" thickBot="1">
      <c r="A41" s="234"/>
      <c r="B41" s="78" t="s">
        <v>15</v>
      </c>
      <c r="C41" s="79"/>
      <c r="D41" s="151">
        <f>D40+D39</f>
        <v>268280</v>
      </c>
      <c r="E41" s="154"/>
      <c r="F41" s="152">
        <f>F40+F39</f>
        <v>263870</v>
      </c>
      <c r="G41" s="79"/>
      <c r="H41" s="152">
        <f>H40+H39</f>
        <v>261805</v>
      </c>
      <c r="I41" s="79"/>
      <c r="J41" s="152">
        <f>J40+J39</f>
        <v>443838</v>
      </c>
      <c r="K41" s="79"/>
      <c r="L41" s="152">
        <f>L40+L39</f>
        <v>265156</v>
      </c>
      <c r="M41" s="79"/>
      <c r="N41" s="152">
        <f>N40+N39</f>
        <v>309860</v>
      </c>
      <c r="O41" s="86">
        <f>(D41+F41+H41+J41+L41+N41)/6</f>
        <v>302134.8333333333</v>
      </c>
      <c r="P41" s="20"/>
    </row>
    <row r="42" spans="1:16" ht="12.75" customHeight="1" thickBot="1">
      <c r="A42" s="216" t="s">
        <v>173</v>
      </c>
      <c r="B42" s="206" t="s">
        <v>123</v>
      </c>
      <c r="C42" s="207"/>
      <c r="D42" s="72">
        <v>9</v>
      </c>
      <c r="E42" s="202">
        <v>9</v>
      </c>
      <c r="F42" s="193"/>
      <c r="G42" s="202">
        <v>11</v>
      </c>
      <c r="H42" s="193"/>
      <c r="I42" s="202">
        <v>9</v>
      </c>
      <c r="J42" s="193"/>
      <c r="K42" s="202">
        <v>9</v>
      </c>
      <c r="L42" s="193"/>
      <c r="M42" s="202">
        <v>13</v>
      </c>
      <c r="N42" s="193"/>
      <c r="O42" s="81" t="s">
        <v>124</v>
      </c>
      <c r="P42" s="20"/>
    </row>
    <row r="43" spans="1:16" ht="12.75" customHeight="1">
      <c r="A43" s="233"/>
      <c r="B43" s="58" t="s">
        <v>7</v>
      </c>
      <c r="C43" s="50"/>
      <c r="D43" s="75">
        <v>204206</v>
      </c>
      <c r="E43" s="92"/>
      <c r="F43" s="51">
        <v>196110</v>
      </c>
      <c r="G43" s="74" t="s">
        <v>276</v>
      </c>
      <c r="H43" s="51">
        <v>247997</v>
      </c>
      <c r="I43" s="52"/>
      <c r="J43" s="51">
        <v>200185</v>
      </c>
      <c r="K43" s="52"/>
      <c r="L43" s="51">
        <v>200263</v>
      </c>
      <c r="M43" s="74" t="s">
        <v>276</v>
      </c>
      <c r="N43" s="51">
        <v>526813</v>
      </c>
      <c r="O43" s="85">
        <f t="shared" si="0"/>
        <v>262595.6666666667</v>
      </c>
      <c r="P43" s="20"/>
    </row>
    <row r="44" spans="1:16" ht="12.75" customHeight="1">
      <c r="A44" s="233"/>
      <c r="B44" s="55" t="s">
        <v>58</v>
      </c>
      <c r="C44" s="30"/>
      <c r="D44" s="91">
        <v>55404</v>
      </c>
      <c r="E44" s="93"/>
      <c r="F44" s="47">
        <v>54854</v>
      </c>
      <c r="G44" s="44"/>
      <c r="H44" s="47">
        <v>57903</v>
      </c>
      <c r="I44" s="44"/>
      <c r="J44" s="47">
        <v>54861</v>
      </c>
      <c r="K44" s="44"/>
      <c r="L44" s="47">
        <v>55660</v>
      </c>
      <c r="M44" s="44"/>
      <c r="N44" s="48">
        <v>150006</v>
      </c>
      <c r="O44" s="88">
        <f t="shared" si="0"/>
        <v>71448</v>
      </c>
      <c r="P44" s="21"/>
    </row>
    <row r="45" spans="1:16" ht="12.75" customHeight="1">
      <c r="A45" s="233"/>
      <c r="B45" s="56" t="s">
        <v>59</v>
      </c>
      <c r="C45" s="31"/>
      <c r="D45" s="76">
        <v>98293</v>
      </c>
      <c r="E45" s="94"/>
      <c r="F45" s="48">
        <v>93319</v>
      </c>
      <c r="G45" s="49"/>
      <c r="H45" s="48">
        <v>129195</v>
      </c>
      <c r="I45" s="49"/>
      <c r="J45" s="48">
        <v>98177</v>
      </c>
      <c r="K45" s="49"/>
      <c r="L45" s="48">
        <v>95916</v>
      </c>
      <c r="M45" s="49"/>
      <c r="N45" s="48">
        <v>275103</v>
      </c>
      <c r="O45" s="88">
        <f t="shared" si="0"/>
        <v>131667.16666666666</v>
      </c>
      <c r="P45" s="20"/>
    </row>
    <row r="46" spans="1:16" ht="12.75" customHeight="1" thickBot="1">
      <c r="A46" s="234"/>
      <c r="B46" s="57" t="s">
        <v>15</v>
      </c>
      <c r="C46" s="79"/>
      <c r="D46" s="151">
        <f>D45+D44</f>
        <v>153697</v>
      </c>
      <c r="E46" s="153"/>
      <c r="F46" s="46">
        <f>F45+F44</f>
        <v>148173</v>
      </c>
      <c r="G46" s="45"/>
      <c r="H46" s="46">
        <f>H45+H44</f>
        <v>187098</v>
      </c>
      <c r="I46" s="45"/>
      <c r="J46" s="46">
        <f>J45+J44</f>
        <v>153038</v>
      </c>
      <c r="K46" s="45"/>
      <c r="L46" s="46">
        <f>L45+L44</f>
        <v>151576</v>
      </c>
      <c r="M46" s="79"/>
      <c r="N46" s="46">
        <f>N45+N44</f>
        <v>425109</v>
      </c>
      <c r="O46" s="87">
        <f t="shared" si="0"/>
        <v>203115.16666666666</v>
      </c>
      <c r="P46" s="21"/>
    </row>
    <row r="47" spans="1:16" ht="12.75" customHeight="1" thickBot="1">
      <c r="A47" s="216" t="s">
        <v>272</v>
      </c>
      <c r="B47" s="235" t="s">
        <v>123</v>
      </c>
      <c r="C47" s="238"/>
      <c r="D47" s="71" t="s">
        <v>255</v>
      </c>
      <c r="E47" s="239" t="s">
        <v>244</v>
      </c>
      <c r="F47" s="240"/>
      <c r="G47" s="239" t="s">
        <v>244</v>
      </c>
      <c r="H47" s="240"/>
      <c r="I47" s="239" t="s">
        <v>244</v>
      </c>
      <c r="J47" s="240"/>
      <c r="K47" s="239" t="s">
        <v>256</v>
      </c>
      <c r="L47" s="240"/>
      <c r="M47" s="239" t="s">
        <v>244</v>
      </c>
      <c r="N47" s="240"/>
      <c r="O47" s="73" t="s">
        <v>124</v>
      </c>
      <c r="P47" s="20"/>
    </row>
    <row r="48" spans="1:16" ht="12.75" customHeight="1">
      <c r="A48" s="233"/>
      <c r="B48" s="58" t="s">
        <v>7</v>
      </c>
      <c r="C48" s="90" t="s">
        <v>127</v>
      </c>
      <c r="D48" s="75">
        <v>106833</v>
      </c>
      <c r="E48" s="92"/>
      <c r="F48" s="75">
        <v>79463</v>
      </c>
      <c r="G48" s="52"/>
      <c r="H48" s="51">
        <v>73309</v>
      </c>
      <c r="I48" s="52"/>
      <c r="J48" s="51">
        <v>73518</v>
      </c>
      <c r="K48" s="74" t="s">
        <v>276</v>
      </c>
      <c r="L48" s="75">
        <v>79902</v>
      </c>
      <c r="M48" s="52"/>
      <c r="N48" s="51">
        <v>67343</v>
      </c>
      <c r="O48" s="85">
        <f>(D48+F48+H48+J48+L48+N48)/6</f>
        <v>80061.33333333333</v>
      </c>
      <c r="P48" s="21"/>
    </row>
    <row r="49" spans="1:16" ht="12.75" customHeight="1">
      <c r="A49" s="233"/>
      <c r="B49" s="55" t="s">
        <v>58</v>
      </c>
      <c r="C49" s="30"/>
      <c r="D49" s="91">
        <v>5758</v>
      </c>
      <c r="E49" s="93"/>
      <c r="F49" s="91">
        <v>5319</v>
      </c>
      <c r="G49" s="44"/>
      <c r="H49" s="47">
        <v>5189</v>
      </c>
      <c r="I49" s="44"/>
      <c r="J49" s="47">
        <v>5201</v>
      </c>
      <c r="K49" s="44"/>
      <c r="L49" s="91">
        <v>5432</v>
      </c>
      <c r="M49" s="44"/>
      <c r="N49" s="48">
        <v>5891</v>
      </c>
      <c r="O49" s="88">
        <f>(D49+F49+H49+J49+L49+N49)/6</f>
        <v>5465</v>
      </c>
      <c r="P49" s="20"/>
    </row>
    <row r="50" spans="1:16" ht="12.75" customHeight="1">
      <c r="A50" s="233"/>
      <c r="B50" s="56" t="s">
        <v>59</v>
      </c>
      <c r="C50" s="31"/>
      <c r="D50" s="76">
        <v>64009</v>
      </c>
      <c r="E50" s="94"/>
      <c r="F50" s="76">
        <v>49033</v>
      </c>
      <c r="G50" s="49"/>
      <c r="H50" s="48">
        <v>45781</v>
      </c>
      <c r="I50" s="49"/>
      <c r="J50" s="48">
        <v>47193</v>
      </c>
      <c r="K50" s="49"/>
      <c r="L50" s="76">
        <v>48477</v>
      </c>
      <c r="M50" s="49"/>
      <c r="N50" s="48">
        <v>41449</v>
      </c>
      <c r="O50" s="88">
        <f>(D50+F50+H50+J50+L50+N50)/6</f>
        <v>49323.666666666664</v>
      </c>
      <c r="P50" s="21"/>
    </row>
    <row r="51" spans="1:16" ht="12.75" customHeight="1" thickBot="1">
      <c r="A51" s="234"/>
      <c r="B51" s="78" t="s">
        <v>15</v>
      </c>
      <c r="C51" s="79"/>
      <c r="D51" s="151">
        <f>D50+D49</f>
        <v>69767</v>
      </c>
      <c r="E51" s="154"/>
      <c r="F51" s="152">
        <f>F50+F49</f>
        <v>54352</v>
      </c>
      <c r="G51" s="79"/>
      <c r="H51" s="152">
        <f>H50+H49</f>
        <v>50970</v>
      </c>
      <c r="I51" s="79"/>
      <c r="J51" s="152">
        <f>J50+J49</f>
        <v>52394</v>
      </c>
      <c r="K51" s="79"/>
      <c r="L51" s="152">
        <f>L50+L49</f>
        <v>53909</v>
      </c>
      <c r="M51" s="79"/>
      <c r="N51" s="152">
        <f>N50+N49</f>
        <v>47340</v>
      </c>
      <c r="O51" s="87">
        <f>(D51+F51+H51+J51+L51+N51)/6</f>
        <v>54788.666666666664</v>
      </c>
      <c r="P51" s="20"/>
    </row>
    <row r="52" spans="1:15" ht="12.75" customHeight="1" thickBot="1">
      <c r="A52" s="210" t="s">
        <v>128</v>
      </c>
      <c r="B52" s="211"/>
      <c r="C52" s="211"/>
      <c r="D52" s="211"/>
      <c r="E52" s="211"/>
      <c r="F52" s="211"/>
      <c r="G52" s="211"/>
      <c r="H52" s="211"/>
      <c r="I52" s="211"/>
      <c r="J52" s="211"/>
      <c r="K52" s="211"/>
      <c r="L52" s="211"/>
      <c r="M52" s="211"/>
      <c r="N52" s="211"/>
      <c r="O52" s="212"/>
    </row>
    <row r="53" spans="1:15" ht="12.75" customHeight="1" thickBot="1">
      <c r="A53" s="216" t="s">
        <v>138</v>
      </c>
      <c r="B53" s="235" t="s">
        <v>123</v>
      </c>
      <c r="C53" s="238"/>
      <c r="D53" s="71" t="s">
        <v>250</v>
      </c>
      <c r="E53" s="239" t="s">
        <v>251</v>
      </c>
      <c r="F53" s="240"/>
      <c r="G53" s="239" t="s">
        <v>252</v>
      </c>
      <c r="H53" s="240"/>
      <c r="I53" s="239" t="s">
        <v>253</v>
      </c>
      <c r="J53" s="240"/>
      <c r="K53" s="239" t="s">
        <v>245</v>
      </c>
      <c r="L53" s="240"/>
      <c r="M53" s="239" t="s">
        <v>254</v>
      </c>
      <c r="N53" s="240"/>
      <c r="O53" s="73" t="s">
        <v>124</v>
      </c>
    </row>
    <row r="54" spans="1:15" ht="12.75" customHeight="1">
      <c r="A54" s="217"/>
      <c r="B54" s="58" t="s">
        <v>7</v>
      </c>
      <c r="C54" s="50"/>
      <c r="D54" s="75">
        <v>138306</v>
      </c>
      <c r="E54" s="92"/>
      <c r="F54" s="51">
        <v>231306</v>
      </c>
      <c r="G54" s="52"/>
      <c r="H54" s="51">
        <v>159625</v>
      </c>
      <c r="I54" s="74" t="s">
        <v>278</v>
      </c>
      <c r="J54" s="51">
        <v>163062</v>
      </c>
      <c r="K54" s="74" t="s">
        <v>279</v>
      </c>
      <c r="L54" s="75">
        <v>375066</v>
      </c>
      <c r="M54" s="74" t="s">
        <v>280</v>
      </c>
      <c r="N54" s="75">
        <v>146903</v>
      </c>
      <c r="O54" s="85">
        <f>(D54+F54+H54+J54+L54+N54)/6</f>
        <v>202378</v>
      </c>
    </row>
    <row r="55" spans="1:15" ht="12.75" customHeight="1">
      <c r="A55" s="217"/>
      <c r="B55" s="55" t="s">
        <v>58</v>
      </c>
      <c r="C55" s="30"/>
      <c r="D55" s="91">
        <v>70766</v>
      </c>
      <c r="E55" s="93"/>
      <c r="F55" s="47">
        <v>80610</v>
      </c>
      <c r="G55" s="44"/>
      <c r="H55" s="47">
        <v>77881</v>
      </c>
      <c r="I55" s="44"/>
      <c r="J55" s="47">
        <v>81350</v>
      </c>
      <c r="K55" s="49"/>
      <c r="L55" s="76">
        <v>150602</v>
      </c>
      <c r="M55" s="44"/>
      <c r="N55" s="76">
        <v>86537</v>
      </c>
      <c r="O55" s="88">
        <f>(D55+F55+H55+J55+L55+N55)/6</f>
        <v>91291</v>
      </c>
    </row>
    <row r="56" spans="1:15" ht="12.75" customHeight="1">
      <c r="A56" s="217"/>
      <c r="B56" s="56" t="s">
        <v>59</v>
      </c>
      <c r="C56" s="31"/>
      <c r="D56" s="76">
        <v>44950</v>
      </c>
      <c r="E56" s="94"/>
      <c r="F56" s="48">
        <v>106812</v>
      </c>
      <c r="G56" s="49"/>
      <c r="H56" s="48">
        <v>55904</v>
      </c>
      <c r="I56" s="49"/>
      <c r="J56" s="48">
        <v>57501</v>
      </c>
      <c r="K56" s="49"/>
      <c r="L56" s="76">
        <v>163132</v>
      </c>
      <c r="M56" s="49"/>
      <c r="N56" s="76">
        <v>41841</v>
      </c>
      <c r="O56" s="88">
        <f>(D56+F56+H56+J56+L56+N56)/6</f>
        <v>78356.66666666667</v>
      </c>
    </row>
    <row r="57" spans="1:15" ht="12.75" customHeight="1" thickBot="1">
      <c r="A57" s="182"/>
      <c r="B57" s="78" t="s">
        <v>15</v>
      </c>
      <c r="C57" s="79"/>
      <c r="D57" s="151">
        <f>D56+D55</f>
        <v>115716</v>
      </c>
      <c r="E57" s="154"/>
      <c r="F57" s="152">
        <f>F56+F55</f>
        <v>187422</v>
      </c>
      <c r="G57" s="79"/>
      <c r="H57" s="152">
        <f>H56+H55</f>
        <v>133785</v>
      </c>
      <c r="I57" s="79"/>
      <c r="J57" s="152">
        <f>J56+J55</f>
        <v>138851</v>
      </c>
      <c r="K57" s="79"/>
      <c r="L57" s="152">
        <f>L56+L55</f>
        <v>313734</v>
      </c>
      <c r="M57" s="79"/>
      <c r="N57" s="152">
        <f>N56+N55</f>
        <v>128378</v>
      </c>
      <c r="O57" s="87">
        <f>(D57+F57+H57+J57+L57+N57)/6</f>
        <v>169647.66666666666</v>
      </c>
    </row>
    <row r="58" spans="1:15" ht="12.75" customHeight="1" thickBot="1">
      <c r="A58" s="216" t="s">
        <v>140</v>
      </c>
      <c r="B58" s="235" t="s">
        <v>123</v>
      </c>
      <c r="C58" s="238"/>
      <c r="D58" s="71" t="s">
        <v>243</v>
      </c>
      <c r="E58" s="239" t="s">
        <v>243</v>
      </c>
      <c r="F58" s="240"/>
      <c r="G58" s="239" t="s">
        <v>243</v>
      </c>
      <c r="H58" s="240"/>
      <c r="I58" s="239" t="s">
        <v>244</v>
      </c>
      <c r="J58" s="240"/>
      <c r="K58" s="239" t="s">
        <v>245</v>
      </c>
      <c r="L58" s="240"/>
      <c r="M58" s="239" t="s">
        <v>244</v>
      </c>
      <c r="N58" s="240"/>
      <c r="O58" s="73" t="s">
        <v>124</v>
      </c>
    </row>
    <row r="59" spans="1:15" ht="12.75" customHeight="1">
      <c r="A59" s="217"/>
      <c r="B59" s="58" t="s">
        <v>7</v>
      </c>
      <c r="C59" s="50"/>
      <c r="D59" s="75">
        <v>43867</v>
      </c>
      <c r="E59" s="92"/>
      <c r="F59" s="51">
        <v>44453</v>
      </c>
      <c r="G59" s="52"/>
      <c r="H59" s="51">
        <v>49732</v>
      </c>
      <c r="I59" s="74" t="s">
        <v>278</v>
      </c>
      <c r="J59" s="51">
        <v>41047</v>
      </c>
      <c r="K59" s="74" t="s">
        <v>279</v>
      </c>
      <c r="L59" s="75">
        <v>101511</v>
      </c>
      <c r="M59" s="74" t="s">
        <v>280</v>
      </c>
      <c r="N59" s="51">
        <v>49495</v>
      </c>
      <c r="O59" s="85">
        <f>(D59+F59+H59+J59+L59+N59)/6</f>
        <v>55017.5</v>
      </c>
    </row>
    <row r="60" spans="1:15" ht="12.75" customHeight="1">
      <c r="A60" s="217"/>
      <c r="B60" s="55" t="s">
        <v>58</v>
      </c>
      <c r="C60" s="30"/>
      <c r="D60" s="91">
        <v>21276</v>
      </c>
      <c r="E60" s="93"/>
      <c r="F60" s="47">
        <v>20959</v>
      </c>
      <c r="G60" s="44"/>
      <c r="H60" s="47">
        <v>22036</v>
      </c>
      <c r="I60" s="44"/>
      <c r="J60" s="47">
        <v>21545</v>
      </c>
      <c r="K60" s="49"/>
      <c r="L60" s="76">
        <v>42544</v>
      </c>
      <c r="M60" s="44"/>
      <c r="N60" s="48">
        <v>28415</v>
      </c>
      <c r="O60" s="88">
        <f>(D60+F60+H60+J60+L60+N60)/6</f>
        <v>26129.166666666668</v>
      </c>
    </row>
    <row r="61" spans="1:15" ht="12.75" customHeight="1">
      <c r="A61" s="217"/>
      <c r="B61" s="56" t="s">
        <v>59</v>
      </c>
      <c r="C61" s="31"/>
      <c r="D61" s="76">
        <v>14900</v>
      </c>
      <c r="E61" s="94"/>
      <c r="F61" s="48">
        <v>17182</v>
      </c>
      <c r="G61" s="49"/>
      <c r="H61" s="48">
        <v>18865</v>
      </c>
      <c r="I61" s="49"/>
      <c r="J61" s="48">
        <v>12839</v>
      </c>
      <c r="K61" s="49"/>
      <c r="L61" s="76">
        <v>40636</v>
      </c>
      <c r="M61" s="49"/>
      <c r="N61" s="48">
        <v>14605</v>
      </c>
      <c r="O61" s="88">
        <f>(D61+F61+H61+J61+L61+N61)/6</f>
        <v>19837.833333333332</v>
      </c>
    </row>
    <row r="62" spans="1:15" ht="12.75" customHeight="1" thickBot="1">
      <c r="A62" s="182"/>
      <c r="B62" s="78" t="s">
        <v>15</v>
      </c>
      <c r="C62" s="79"/>
      <c r="D62" s="151">
        <f>D61+D60</f>
        <v>36176</v>
      </c>
      <c r="E62" s="154"/>
      <c r="F62" s="152">
        <f>F61+F60</f>
        <v>38141</v>
      </c>
      <c r="G62" s="79"/>
      <c r="H62" s="152">
        <f>H61+H60</f>
        <v>40901</v>
      </c>
      <c r="I62" s="79"/>
      <c r="J62" s="152">
        <f>J61+J60</f>
        <v>34384</v>
      </c>
      <c r="K62" s="79"/>
      <c r="L62" s="152">
        <f>L61+L60</f>
        <v>83180</v>
      </c>
      <c r="M62" s="79"/>
      <c r="N62" s="152">
        <f>N61+N60</f>
        <v>43020</v>
      </c>
      <c r="O62" s="87">
        <f>(D62+F62+H62+J62+L62+N62)/6</f>
        <v>45967</v>
      </c>
    </row>
    <row r="63" spans="1:16" ht="12.75" customHeight="1" thickBot="1">
      <c r="A63" s="216" t="s">
        <v>143</v>
      </c>
      <c r="B63" s="235" t="s">
        <v>123</v>
      </c>
      <c r="C63" s="238"/>
      <c r="D63" s="71" t="s">
        <v>243</v>
      </c>
      <c r="E63" s="239" t="s">
        <v>243</v>
      </c>
      <c r="F63" s="240"/>
      <c r="G63" s="239" t="s">
        <v>243</v>
      </c>
      <c r="H63" s="240"/>
      <c r="I63" s="239" t="s">
        <v>244</v>
      </c>
      <c r="J63" s="240"/>
      <c r="K63" s="239" t="s">
        <v>245</v>
      </c>
      <c r="L63" s="240"/>
      <c r="M63" s="239" t="s">
        <v>244</v>
      </c>
      <c r="N63" s="240"/>
      <c r="O63" s="73" t="s">
        <v>124</v>
      </c>
      <c r="P63" s="21"/>
    </row>
    <row r="64" spans="1:16" ht="12.75" customHeight="1">
      <c r="A64" s="217"/>
      <c r="B64" s="59" t="s">
        <v>7</v>
      </c>
      <c r="C64" s="50"/>
      <c r="D64" s="75">
        <v>48727</v>
      </c>
      <c r="E64" s="92"/>
      <c r="F64" s="51">
        <v>45843</v>
      </c>
      <c r="G64" s="52"/>
      <c r="H64" s="51">
        <v>48107</v>
      </c>
      <c r="I64" s="74" t="s">
        <v>278</v>
      </c>
      <c r="J64" s="51">
        <v>46608</v>
      </c>
      <c r="K64" s="74" t="s">
        <v>279</v>
      </c>
      <c r="L64" s="75">
        <v>106705</v>
      </c>
      <c r="M64" s="74" t="s">
        <v>280</v>
      </c>
      <c r="N64" s="51">
        <v>81143</v>
      </c>
      <c r="O64" s="85">
        <f>(D64+F64+H64+J64+L64+N64)/6</f>
        <v>62855.5</v>
      </c>
      <c r="P64" s="21"/>
    </row>
    <row r="65" spans="1:16" ht="12.75" customHeight="1">
      <c r="A65" s="217"/>
      <c r="B65" s="60" t="s">
        <v>58</v>
      </c>
      <c r="C65" s="30"/>
      <c r="D65" s="91">
        <v>15811</v>
      </c>
      <c r="E65" s="93"/>
      <c r="F65" s="47">
        <v>15695</v>
      </c>
      <c r="G65" s="44"/>
      <c r="H65" s="47">
        <v>15791</v>
      </c>
      <c r="I65" s="44"/>
      <c r="J65" s="47">
        <v>15963</v>
      </c>
      <c r="K65" s="49"/>
      <c r="L65" s="76">
        <v>24753</v>
      </c>
      <c r="M65" s="44"/>
      <c r="N65" s="48">
        <v>30059</v>
      </c>
      <c r="O65" s="88">
        <f>(D65+F65+H65+J65+L65+N65)/6</f>
        <v>19678.666666666668</v>
      </c>
      <c r="P65" s="20"/>
    </row>
    <row r="66" spans="1:16" ht="12.75" customHeight="1">
      <c r="A66" s="217"/>
      <c r="B66" s="61" t="s">
        <v>59</v>
      </c>
      <c r="C66" s="31"/>
      <c r="D66" s="76">
        <v>24639</v>
      </c>
      <c r="E66" s="94"/>
      <c r="F66" s="48">
        <v>22694</v>
      </c>
      <c r="G66" s="49"/>
      <c r="H66" s="48">
        <v>23980</v>
      </c>
      <c r="I66" s="49"/>
      <c r="J66" s="48">
        <v>22881</v>
      </c>
      <c r="K66" s="49"/>
      <c r="L66" s="76">
        <v>64187</v>
      </c>
      <c r="M66" s="49"/>
      <c r="N66" s="48">
        <v>40349</v>
      </c>
      <c r="O66" s="88">
        <f>(D66+F66+H66+J66+L66+N66)/6</f>
        <v>33121.666666666664</v>
      </c>
      <c r="P66" s="21"/>
    </row>
    <row r="67" spans="1:16" ht="12.75" customHeight="1" thickBot="1">
      <c r="A67" s="182"/>
      <c r="B67" s="62" t="s">
        <v>15</v>
      </c>
      <c r="C67" s="79"/>
      <c r="D67" s="151">
        <f>D66+D65</f>
        <v>40450</v>
      </c>
      <c r="E67" s="153"/>
      <c r="F67" s="46">
        <f>F66+F65</f>
        <v>38389</v>
      </c>
      <c r="G67" s="45"/>
      <c r="H67" s="46">
        <f>H66+H65</f>
        <v>39771</v>
      </c>
      <c r="I67" s="45"/>
      <c r="J67" s="46">
        <f>J66+J65</f>
        <v>38844</v>
      </c>
      <c r="K67" s="45"/>
      <c r="L67" s="46">
        <f>L66+L65</f>
        <v>88940</v>
      </c>
      <c r="M67" s="79"/>
      <c r="N67" s="46">
        <f>N66+N65</f>
        <v>70408</v>
      </c>
      <c r="O67" s="87">
        <f>(D67+F67+H67+J67+L67+N67)/6</f>
        <v>52800.333333333336</v>
      </c>
      <c r="P67" s="20"/>
    </row>
    <row r="68" spans="1:15" ht="25.5" customHeight="1" thickBot="1">
      <c r="A68" s="216" t="s">
        <v>142</v>
      </c>
      <c r="B68" s="208" t="s">
        <v>123</v>
      </c>
      <c r="C68" s="209"/>
      <c r="D68" s="174" t="s">
        <v>246</v>
      </c>
      <c r="E68" s="213" t="s">
        <v>247</v>
      </c>
      <c r="F68" s="214"/>
      <c r="G68" s="213" t="s">
        <v>197</v>
      </c>
      <c r="H68" s="214"/>
      <c r="I68" s="213" t="s">
        <v>248</v>
      </c>
      <c r="J68" s="214"/>
      <c r="K68" s="213" t="s">
        <v>249</v>
      </c>
      <c r="L68" s="214"/>
      <c r="M68" s="213" t="s">
        <v>248</v>
      </c>
      <c r="N68" s="214"/>
      <c r="O68" s="73" t="s">
        <v>124</v>
      </c>
    </row>
    <row r="69" spans="1:15" ht="12.75" customHeight="1">
      <c r="A69" s="217"/>
      <c r="B69" s="58" t="s">
        <v>7</v>
      </c>
      <c r="C69" s="50"/>
      <c r="D69" s="75">
        <v>74633</v>
      </c>
      <c r="E69" s="92"/>
      <c r="F69" s="51">
        <v>75893</v>
      </c>
      <c r="G69" s="52"/>
      <c r="H69" s="51">
        <v>81454</v>
      </c>
      <c r="I69" s="74" t="s">
        <v>278</v>
      </c>
      <c r="J69" s="51">
        <v>71383</v>
      </c>
      <c r="K69" s="74" t="s">
        <v>279</v>
      </c>
      <c r="L69" s="51">
        <v>193625</v>
      </c>
      <c r="M69" s="74" t="s">
        <v>280</v>
      </c>
      <c r="N69" s="75">
        <v>71308</v>
      </c>
      <c r="O69" s="85">
        <f>(D69+F69+H69+J69+L69+N69)/6</f>
        <v>94716</v>
      </c>
    </row>
    <row r="70" spans="1:15" ht="12.75" customHeight="1">
      <c r="A70" s="217"/>
      <c r="B70" s="55" t="s">
        <v>58</v>
      </c>
      <c r="C70" s="30"/>
      <c r="D70" s="91">
        <v>16622</v>
      </c>
      <c r="E70" s="93"/>
      <c r="F70" s="47">
        <v>16502</v>
      </c>
      <c r="G70" s="44"/>
      <c r="H70" s="47">
        <v>18849</v>
      </c>
      <c r="I70" s="44"/>
      <c r="J70" s="47">
        <v>16948</v>
      </c>
      <c r="K70" s="49"/>
      <c r="L70" s="48">
        <v>39898</v>
      </c>
      <c r="M70" s="49"/>
      <c r="N70" s="76">
        <v>22570</v>
      </c>
      <c r="O70" s="88">
        <f>(D70+F70+H70+J70+L70+N70)/6</f>
        <v>21898.166666666668</v>
      </c>
    </row>
    <row r="71" spans="1:15" ht="12.75" customHeight="1">
      <c r="A71" s="217"/>
      <c r="B71" s="56" t="s">
        <v>59</v>
      </c>
      <c r="C71" s="31"/>
      <c r="D71" s="76">
        <v>39297</v>
      </c>
      <c r="E71" s="94"/>
      <c r="F71" s="48">
        <v>40601</v>
      </c>
      <c r="G71" s="49"/>
      <c r="H71" s="48">
        <v>42017</v>
      </c>
      <c r="I71" s="49"/>
      <c r="J71" s="48">
        <v>36725</v>
      </c>
      <c r="K71" s="49"/>
      <c r="L71" s="48">
        <v>105838</v>
      </c>
      <c r="M71" s="49"/>
      <c r="N71" s="76">
        <v>34365</v>
      </c>
      <c r="O71" s="88">
        <f>(D71+F71+H71+J71+L71+N71)/6</f>
        <v>49807.166666666664</v>
      </c>
    </row>
    <row r="72" spans="1:15" ht="12.75" customHeight="1" thickBot="1">
      <c r="A72" s="182"/>
      <c r="B72" s="78" t="s">
        <v>15</v>
      </c>
      <c r="C72" s="79"/>
      <c r="D72" s="151">
        <f>D71+D70</f>
        <v>55919</v>
      </c>
      <c r="E72" s="154"/>
      <c r="F72" s="152">
        <f>F71+F70</f>
        <v>57103</v>
      </c>
      <c r="G72" s="79"/>
      <c r="H72" s="152">
        <f>H71+H70</f>
        <v>60866</v>
      </c>
      <c r="I72" s="79"/>
      <c r="J72" s="152">
        <f>J71+J70</f>
        <v>53673</v>
      </c>
      <c r="K72" s="79"/>
      <c r="L72" s="152">
        <f>L71+L70</f>
        <v>145736</v>
      </c>
      <c r="M72" s="79"/>
      <c r="N72" s="152">
        <f>N71+N70</f>
        <v>56935</v>
      </c>
      <c r="O72" s="87">
        <f>(D72+F72+H72+J72+L72+N72)/6</f>
        <v>71705.33333333333</v>
      </c>
    </row>
    <row r="73" spans="1:15" ht="12.75" customHeight="1" thickBot="1">
      <c r="A73" s="216" t="s">
        <v>139</v>
      </c>
      <c r="B73" s="235" t="s">
        <v>123</v>
      </c>
      <c r="C73" s="238"/>
      <c r="D73" s="71" t="s">
        <v>243</v>
      </c>
      <c r="E73" s="239" t="s">
        <v>243</v>
      </c>
      <c r="F73" s="240"/>
      <c r="G73" s="239" t="s">
        <v>243</v>
      </c>
      <c r="H73" s="240"/>
      <c r="I73" s="239" t="s">
        <v>244</v>
      </c>
      <c r="J73" s="240"/>
      <c r="K73" s="239" t="s">
        <v>245</v>
      </c>
      <c r="L73" s="240"/>
      <c r="M73" s="239" t="s">
        <v>244</v>
      </c>
      <c r="N73" s="240"/>
      <c r="O73" s="73" t="s">
        <v>124</v>
      </c>
    </row>
    <row r="74" spans="1:15" ht="12.75" customHeight="1">
      <c r="A74" s="217"/>
      <c r="B74" s="58" t="s">
        <v>7</v>
      </c>
      <c r="C74" s="50"/>
      <c r="D74" s="75">
        <v>53141</v>
      </c>
      <c r="E74" s="92"/>
      <c r="F74" s="51">
        <v>48694</v>
      </c>
      <c r="G74" s="52"/>
      <c r="H74" s="51">
        <v>55653</v>
      </c>
      <c r="I74" s="74" t="s">
        <v>278</v>
      </c>
      <c r="J74" s="51">
        <v>48379</v>
      </c>
      <c r="K74" s="74" t="s">
        <v>279</v>
      </c>
      <c r="L74" s="75">
        <v>125188</v>
      </c>
      <c r="M74" s="74" t="s">
        <v>280</v>
      </c>
      <c r="N74" s="75">
        <v>66913</v>
      </c>
      <c r="O74" s="85">
        <f>(D74+F74+H74+J74+L74+N74)/6</f>
        <v>66328</v>
      </c>
    </row>
    <row r="75" spans="1:15" ht="12.75" customHeight="1">
      <c r="A75" s="217"/>
      <c r="B75" s="55" t="s">
        <v>58</v>
      </c>
      <c r="C75" s="30"/>
      <c r="D75" s="91">
        <v>25346</v>
      </c>
      <c r="E75" s="93"/>
      <c r="F75" s="47">
        <v>25606</v>
      </c>
      <c r="G75" s="44"/>
      <c r="H75" s="47">
        <v>25707</v>
      </c>
      <c r="I75" s="44"/>
      <c r="J75" s="47">
        <v>26024</v>
      </c>
      <c r="K75" s="49"/>
      <c r="L75" s="76">
        <v>54226</v>
      </c>
      <c r="M75" s="44"/>
      <c r="N75" s="76">
        <v>40352</v>
      </c>
      <c r="O75" s="88">
        <f>(D75+F75+H75+J75+L75+N75)/6</f>
        <v>32876.833333333336</v>
      </c>
    </row>
    <row r="76" spans="1:15" ht="12.75" customHeight="1">
      <c r="A76" s="217"/>
      <c r="B76" s="56" t="s">
        <v>59</v>
      </c>
      <c r="C76" s="31"/>
      <c r="D76" s="76">
        <v>19893</v>
      </c>
      <c r="E76" s="94"/>
      <c r="F76" s="48">
        <v>16292</v>
      </c>
      <c r="G76" s="49"/>
      <c r="H76" s="48">
        <v>22070</v>
      </c>
      <c r="I76" s="49"/>
      <c r="J76" s="48">
        <v>15434</v>
      </c>
      <c r="K76" s="49"/>
      <c r="L76" s="76">
        <v>60376</v>
      </c>
      <c r="M76" s="49"/>
      <c r="N76" s="76">
        <v>20117</v>
      </c>
      <c r="O76" s="88">
        <f>(D76+F76+H76+J76+L76+N76)/6</f>
        <v>25697</v>
      </c>
    </row>
    <row r="77" spans="1:15" ht="12.75" customHeight="1" thickBot="1">
      <c r="A77" s="182"/>
      <c r="B77" s="78" t="s">
        <v>15</v>
      </c>
      <c r="C77" s="79"/>
      <c r="D77" s="151">
        <f>D76+D75</f>
        <v>45239</v>
      </c>
      <c r="E77" s="154"/>
      <c r="F77" s="152">
        <f>F76+F75</f>
        <v>41898</v>
      </c>
      <c r="G77" s="79"/>
      <c r="H77" s="152">
        <f>H76+H75</f>
        <v>47777</v>
      </c>
      <c r="I77" s="79"/>
      <c r="J77" s="152">
        <f>J76+J75</f>
        <v>41458</v>
      </c>
      <c r="K77" s="79"/>
      <c r="L77" s="152">
        <f>L76+L75</f>
        <v>114602</v>
      </c>
      <c r="M77" s="79"/>
      <c r="N77" s="152">
        <f>N76+N75</f>
        <v>60469</v>
      </c>
      <c r="O77" s="87">
        <f>(D77+F77+H77+J77+L77+N77)/6</f>
        <v>58573.833333333336</v>
      </c>
    </row>
    <row r="78" spans="1:15" ht="12.75" customHeight="1" thickBot="1">
      <c r="A78" s="216" t="s">
        <v>141</v>
      </c>
      <c r="B78" s="235" t="s">
        <v>123</v>
      </c>
      <c r="C78" s="238"/>
      <c r="D78" s="71" t="s">
        <v>243</v>
      </c>
      <c r="E78" s="239" t="s">
        <v>243</v>
      </c>
      <c r="F78" s="240"/>
      <c r="G78" s="239" t="s">
        <v>257</v>
      </c>
      <c r="H78" s="240"/>
      <c r="I78" s="239" t="s">
        <v>244</v>
      </c>
      <c r="J78" s="240"/>
      <c r="K78" s="239" t="s">
        <v>245</v>
      </c>
      <c r="L78" s="240"/>
      <c r="M78" s="239" t="s">
        <v>244</v>
      </c>
      <c r="N78" s="240"/>
      <c r="O78" s="73" t="s">
        <v>124</v>
      </c>
    </row>
    <row r="79" spans="1:15" ht="12.75" customHeight="1">
      <c r="A79" s="217"/>
      <c r="B79" s="58" t="s">
        <v>7</v>
      </c>
      <c r="C79" s="50"/>
      <c r="D79" s="75">
        <v>57646</v>
      </c>
      <c r="E79" s="92"/>
      <c r="F79" s="51">
        <v>58063</v>
      </c>
      <c r="G79" s="52"/>
      <c r="H79" s="51">
        <v>56410</v>
      </c>
      <c r="I79" s="74" t="s">
        <v>278</v>
      </c>
      <c r="J79" s="51">
        <v>51837</v>
      </c>
      <c r="K79" s="74" t="s">
        <v>279</v>
      </c>
      <c r="L79" s="75">
        <v>139405</v>
      </c>
      <c r="M79" s="74" t="s">
        <v>280</v>
      </c>
      <c r="N79" s="51">
        <v>76188</v>
      </c>
      <c r="O79" s="85">
        <f>(D79+F79+H79+J79+L79+N79)/6</f>
        <v>73258.16666666667</v>
      </c>
    </row>
    <row r="80" spans="1:15" ht="12.75" customHeight="1">
      <c r="A80" s="217"/>
      <c r="B80" s="55" t="s">
        <v>58</v>
      </c>
      <c r="C80" s="30"/>
      <c r="D80" s="91">
        <v>19243</v>
      </c>
      <c r="E80" s="93"/>
      <c r="F80" s="47">
        <v>19188</v>
      </c>
      <c r="G80" s="44"/>
      <c r="H80" s="47">
        <v>19585</v>
      </c>
      <c r="I80" s="44"/>
      <c r="J80" s="47">
        <v>19710</v>
      </c>
      <c r="K80" s="49"/>
      <c r="L80" s="76">
        <v>38160</v>
      </c>
      <c r="M80" s="44"/>
      <c r="N80" s="48">
        <v>29890</v>
      </c>
      <c r="O80" s="88">
        <f>(D80+F80+H80+J80+L80+N80)/6</f>
        <v>24296</v>
      </c>
    </row>
    <row r="81" spans="1:15" ht="12.75" customHeight="1">
      <c r="A81" s="217"/>
      <c r="B81" s="56" t="s">
        <v>59</v>
      </c>
      <c r="C81" s="31"/>
      <c r="D81" s="76">
        <v>28164</v>
      </c>
      <c r="E81" s="94"/>
      <c r="F81" s="48">
        <v>29513</v>
      </c>
      <c r="G81" s="49"/>
      <c r="H81" s="48">
        <v>27343</v>
      </c>
      <c r="I81" s="49"/>
      <c r="J81" s="48">
        <v>24475</v>
      </c>
      <c r="K81" s="49"/>
      <c r="L81" s="76">
        <v>77370</v>
      </c>
      <c r="M81" s="49"/>
      <c r="N81" s="48">
        <v>35389</v>
      </c>
      <c r="O81" s="88">
        <f>(D81+F81+H81+J81+L81+N81)/6</f>
        <v>37042.333333333336</v>
      </c>
    </row>
    <row r="82" spans="1:15" ht="12.75" customHeight="1" thickBot="1">
      <c r="A82" s="237"/>
      <c r="B82" s="78" t="s">
        <v>15</v>
      </c>
      <c r="C82" s="79"/>
      <c r="D82" s="151">
        <f>D81+D80</f>
        <v>47407</v>
      </c>
      <c r="E82" s="154"/>
      <c r="F82" s="152">
        <f>F81+F80</f>
        <v>48701</v>
      </c>
      <c r="G82" s="79"/>
      <c r="H82" s="152">
        <f>H81+H80</f>
        <v>46928</v>
      </c>
      <c r="I82" s="79"/>
      <c r="J82" s="152">
        <f>J81+J80</f>
        <v>44185</v>
      </c>
      <c r="K82" s="79"/>
      <c r="L82" s="152">
        <f>L81+L80</f>
        <v>115530</v>
      </c>
      <c r="M82" s="79"/>
      <c r="N82" s="152">
        <f>N81+N80</f>
        <v>65279</v>
      </c>
      <c r="O82" s="87">
        <f>(D82+F82+H82+J82+L82+N82)/6</f>
        <v>61338.333333333336</v>
      </c>
    </row>
    <row r="83" spans="1:15" ht="12.75" customHeight="1" thickBot="1">
      <c r="A83" s="128"/>
      <c r="B83" s="129"/>
      <c r="C83" s="130"/>
      <c r="D83" s="131"/>
      <c r="E83" s="130"/>
      <c r="F83" s="131"/>
      <c r="G83" s="130"/>
      <c r="H83" s="131"/>
      <c r="I83" s="130"/>
      <c r="J83" s="131"/>
      <c r="K83" s="130"/>
      <c r="L83" s="131"/>
      <c r="M83" s="130"/>
      <c r="N83" s="131"/>
      <c r="O83" s="132"/>
    </row>
    <row r="84" spans="1:15" ht="12.75" customHeight="1" thickBot="1">
      <c r="A84" s="260" t="s">
        <v>23</v>
      </c>
      <c r="B84" s="261"/>
      <c r="C84" s="261"/>
      <c r="D84" s="261"/>
      <c r="E84" s="261"/>
      <c r="F84" s="261"/>
      <c r="G84" s="261"/>
      <c r="H84" s="261"/>
      <c r="I84" s="261"/>
      <c r="J84" s="261"/>
      <c r="K84" s="261"/>
      <c r="L84" s="261"/>
      <c r="M84" s="261"/>
      <c r="N84" s="261"/>
      <c r="O84" s="262"/>
    </row>
    <row r="85" spans="1:15" ht="12.75" customHeight="1">
      <c r="A85" s="145" t="s">
        <v>63</v>
      </c>
      <c r="B85" s="250" t="s">
        <v>7</v>
      </c>
      <c r="C85" s="251"/>
      <c r="D85" s="252"/>
      <c r="E85" s="285" t="s">
        <v>77</v>
      </c>
      <c r="F85" s="286"/>
      <c r="G85" s="287"/>
      <c r="H85" s="294" t="s">
        <v>58</v>
      </c>
      <c r="I85" s="294"/>
      <c r="J85" s="295"/>
      <c r="K85" s="266" t="s">
        <v>59</v>
      </c>
      <c r="L85" s="272"/>
      <c r="M85" s="273"/>
      <c r="N85" s="266" t="s">
        <v>15</v>
      </c>
      <c r="O85" s="267"/>
    </row>
    <row r="86" spans="1:15" ht="12.75" customHeight="1">
      <c r="A86" s="40" t="s">
        <v>14</v>
      </c>
      <c r="B86" s="253"/>
      <c r="C86" s="254"/>
      <c r="D86" s="255"/>
      <c r="E86" s="268" t="s">
        <v>60</v>
      </c>
      <c r="F86" s="274"/>
      <c r="G86" s="275"/>
      <c r="H86" s="268" t="s">
        <v>64</v>
      </c>
      <c r="I86" s="274"/>
      <c r="J86" s="275"/>
      <c r="K86" s="268" t="s">
        <v>61</v>
      </c>
      <c r="L86" s="274"/>
      <c r="M86" s="275"/>
      <c r="N86" s="268" t="s">
        <v>113</v>
      </c>
      <c r="O86" s="269"/>
    </row>
    <row r="87" spans="1:15" ht="12.75" customHeight="1">
      <c r="A87" s="120" t="s">
        <v>65</v>
      </c>
      <c r="B87" s="279">
        <v>402921</v>
      </c>
      <c r="C87" s="280"/>
      <c r="D87" s="281"/>
      <c r="E87" s="288">
        <v>12</v>
      </c>
      <c r="F87" s="289"/>
      <c r="G87" s="290"/>
      <c r="H87" s="276">
        <v>411</v>
      </c>
      <c r="I87" s="277"/>
      <c r="J87" s="278"/>
      <c r="K87" s="276">
        <v>306887</v>
      </c>
      <c r="L87" s="277"/>
      <c r="M87" s="278"/>
      <c r="N87" s="194">
        <f>SUM(H87:M87)</f>
        <v>307298</v>
      </c>
      <c r="O87" s="195"/>
    </row>
    <row r="88" spans="1:15" ht="12.75" customHeight="1" thickBot="1">
      <c r="A88" s="127" t="s">
        <v>67</v>
      </c>
      <c r="B88" s="282"/>
      <c r="C88" s="283"/>
      <c r="D88" s="284"/>
      <c r="E88" s="291" t="s">
        <v>129</v>
      </c>
      <c r="F88" s="292"/>
      <c r="G88" s="293"/>
      <c r="H88" s="291" t="s">
        <v>129</v>
      </c>
      <c r="I88" s="292"/>
      <c r="J88" s="293"/>
      <c r="K88" s="291" t="s">
        <v>129</v>
      </c>
      <c r="L88" s="292"/>
      <c r="M88" s="293"/>
      <c r="N88" s="270">
        <v>312</v>
      </c>
      <c r="O88" s="271"/>
    </row>
    <row r="89" spans="1:15" ht="12.75" customHeight="1" thickBot="1">
      <c r="A89" s="263" t="s">
        <v>24</v>
      </c>
      <c r="B89" s="264"/>
      <c r="C89" s="264"/>
      <c r="D89" s="264"/>
      <c r="E89" s="264"/>
      <c r="F89" s="264"/>
      <c r="G89" s="264"/>
      <c r="H89" s="264"/>
      <c r="I89" s="264"/>
      <c r="J89" s="264"/>
      <c r="K89" s="264"/>
      <c r="L89" s="264"/>
      <c r="M89" s="264"/>
      <c r="N89" s="264"/>
      <c r="O89" s="265"/>
    </row>
    <row r="90" spans="1:15" ht="12.75" customHeight="1">
      <c r="A90" s="203" t="s">
        <v>25</v>
      </c>
      <c r="B90" s="204"/>
      <c r="C90" s="204"/>
      <c r="D90" s="204"/>
      <c r="E90" s="204"/>
      <c r="F90" s="204"/>
      <c r="G90" s="204"/>
      <c r="H90" s="204"/>
      <c r="I90" s="204"/>
      <c r="J90" s="204"/>
      <c r="K90" s="204"/>
      <c r="L90" s="204"/>
      <c r="M90" s="204"/>
      <c r="N90" s="204"/>
      <c r="O90" s="205"/>
    </row>
    <row r="91" spans="1:15" ht="12.75" customHeight="1">
      <c r="A91" s="297" t="s">
        <v>63</v>
      </c>
      <c r="B91" s="298"/>
      <c r="C91" s="259" t="s">
        <v>7</v>
      </c>
      <c r="D91" s="259"/>
      <c r="E91" s="259"/>
      <c r="F91" s="259"/>
      <c r="G91" s="259"/>
      <c r="H91" s="259"/>
      <c r="I91" s="259"/>
      <c r="J91" s="259" t="s">
        <v>131</v>
      </c>
      <c r="K91" s="259"/>
      <c r="L91" s="259"/>
      <c r="M91" s="259"/>
      <c r="N91" s="259"/>
      <c r="O91" s="296"/>
    </row>
    <row r="92" spans="1:15" ht="12.75" customHeight="1">
      <c r="A92" s="297" t="s">
        <v>14</v>
      </c>
      <c r="B92" s="298"/>
      <c r="C92" s="259"/>
      <c r="D92" s="259"/>
      <c r="E92" s="259"/>
      <c r="F92" s="259"/>
      <c r="G92" s="259"/>
      <c r="H92" s="259"/>
      <c r="I92" s="259"/>
      <c r="J92" s="259"/>
      <c r="K92" s="259"/>
      <c r="L92" s="259"/>
      <c r="M92" s="259"/>
      <c r="N92" s="259"/>
      <c r="O92" s="296"/>
    </row>
    <row r="93" spans="1:15" ht="12.75" customHeight="1">
      <c r="A93" s="224" t="s">
        <v>68</v>
      </c>
      <c r="B93" s="225"/>
      <c r="C93" s="219">
        <v>433295</v>
      </c>
      <c r="D93" s="219"/>
      <c r="E93" s="219"/>
      <c r="F93" s="219"/>
      <c r="G93" s="219"/>
      <c r="H93" s="219"/>
      <c r="I93" s="219"/>
      <c r="J93" s="220">
        <f>J74+J59+J79+J64+J69+J54</f>
        <v>422316</v>
      </c>
      <c r="K93" s="220"/>
      <c r="L93" s="220"/>
      <c r="M93" s="220"/>
      <c r="N93" s="220"/>
      <c r="O93" s="221"/>
    </row>
    <row r="94" spans="1:15" ht="12.75" customHeight="1">
      <c r="A94" s="222" t="s">
        <v>66</v>
      </c>
      <c r="B94" s="223"/>
      <c r="C94" s="219"/>
      <c r="D94" s="219"/>
      <c r="E94" s="219"/>
      <c r="F94" s="219"/>
      <c r="G94" s="219"/>
      <c r="H94" s="219"/>
      <c r="I94" s="219"/>
      <c r="J94" s="220"/>
      <c r="K94" s="220"/>
      <c r="L94" s="220"/>
      <c r="M94" s="220"/>
      <c r="N94" s="220"/>
      <c r="O94" s="221"/>
    </row>
    <row r="95" spans="1:15" ht="12.75" customHeight="1">
      <c r="A95" s="224" t="s">
        <v>71</v>
      </c>
      <c r="B95" s="225"/>
      <c r="C95" s="219">
        <v>505500</v>
      </c>
      <c r="D95" s="219"/>
      <c r="E95" s="219"/>
      <c r="F95" s="219"/>
      <c r="G95" s="219"/>
      <c r="H95" s="219"/>
      <c r="I95" s="219"/>
      <c r="J95" s="220">
        <f>N79+N74+N69+N64+N59+N54</f>
        <v>491950</v>
      </c>
      <c r="K95" s="220"/>
      <c r="L95" s="220"/>
      <c r="M95" s="220"/>
      <c r="N95" s="220"/>
      <c r="O95" s="221"/>
    </row>
    <row r="96" spans="1:15" ht="12.75" customHeight="1">
      <c r="A96" s="222" t="s">
        <v>66</v>
      </c>
      <c r="B96" s="223"/>
      <c r="C96" s="219"/>
      <c r="D96" s="219"/>
      <c r="E96" s="219"/>
      <c r="F96" s="219"/>
      <c r="G96" s="219"/>
      <c r="H96" s="219"/>
      <c r="I96" s="219"/>
      <c r="J96" s="220"/>
      <c r="K96" s="220"/>
      <c r="L96" s="220"/>
      <c r="M96" s="220"/>
      <c r="N96" s="220"/>
      <c r="O96" s="221"/>
    </row>
    <row r="97" spans="1:15" ht="12.75" customHeight="1">
      <c r="A97" s="224" t="s">
        <v>72</v>
      </c>
      <c r="B97" s="225"/>
      <c r="C97" s="219">
        <v>1073425</v>
      </c>
      <c r="D97" s="219"/>
      <c r="E97" s="219"/>
      <c r="F97" s="219"/>
      <c r="G97" s="219"/>
      <c r="H97" s="219"/>
      <c r="I97" s="219"/>
      <c r="J97" s="220">
        <f>L54+L59+L64+L69+L74+L79</f>
        <v>1041500</v>
      </c>
      <c r="K97" s="220"/>
      <c r="L97" s="220"/>
      <c r="M97" s="220"/>
      <c r="N97" s="220"/>
      <c r="O97" s="221"/>
    </row>
    <row r="98" spans="1:15" ht="12.75" customHeight="1" thickBot="1">
      <c r="A98" s="222" t="s">
        <v>66</v>
      </c>
      <c r="B98" s="223"/>
      <c r="C98" s="219"/>
      <c r="D98" s="219"/>
      <c r="E98" s="219"/>
      <c r="F98" s="219"/>
      <c r="G98" s="219"/>
      <c r="H98" s="219"/>
      <c r="I98" s="219"/>
      <c r="J98" s="220"/>
      <c r="K98" s="220"/>
      <c r="L98" s="220"/>
      <c r="M98" s="220"/>
      <c r="N98" s="220"/>
      <c r="O98" s="221"/>
    </row>
    <row r="99" spans="1:15" ht="12.75" customHeight="1">
      <c r="A99" s="203" t="s">
        <v>179</v>
      </c>
      <c r="B99" s="204"/>
      <c r="C99" s="204"/>
      <c r="D99" s="204"/>
      <c r="E99" s="204"/>
      <c r="F99" s="204"/>
      <c r="G99" s="204"/>
      <c r="H99" s="204"/>
      <c r="I99" s="204"/>
      <c r="J99" s="204"/>
      <c r="K99" s="204"/>
      <c r="L99" s="204"/>
      <c r="M99" s="204"/>
      <c r="N99" s="204"/>
      <c r="O99" s="205"/>
    </row>
    <row r="100" spans="1:15" ht="12.75" customHeight="1">
      <c r="A100" s="224" t="s">
        <v>198</v>
      </c>
      <c r="B100" s="225"/>
      <c r="C100" s="219">
        <v>10075</v>
      </c>
      <c r="D100" s="219"/>
      <c r="E100" s="219"/>
      <c r="F100" s="219"/>
      <c r="G100" s="219"/>
      <c r="H100" s="219"/>
      <c r="I100" s="219"/>
      <c r="J100" s="220">
        <v>9813</v>
      </c>
      <c r="K100" s="220"/>
      <c r="L100" s="220"/>
      <c r="M100" s="220"/>
      <c r="N100" s="220"/>
      <c r="O100" s="221"/>
    </row>
    <row r="101" spans="1:15" ht="12.75" customHeight="1">
      <c r="A101" s="222" t="s">
        <v>175</v>
      </c>
      <c r="B101" s="223"/>
      <c r="C101" s="219"/>
      <c r="D101" s="219"/>
      <c r="E101" s="219"/>
      <c r="F101" s="219"/>
      <c r="G101" s="219"/>
      <c r="H101" s="219"/>
      <c r="I101" s="219"/>
      <c r="J101" s="220"/>
      <c r="K101" s="220"/>
      <c r="L101" s="220"/>
      <c r="M101" s="220"/>
      <c r="N101" s="220"/>
      <c r="O101" s="221"/>
    </row>
    <row r="102" spans="1:15" ht="12.75" customHeight="1">
      <c r="A102" s="224" t="s">
        <v>205</v>
      </c>
      <c r="B102" s="225"/>
      <c r="C102" s="219">
        <v>8575</v>
      </c>
      <c r="D102" s="219"/>
      <c r="E102" s="219"/>
      <c r="F102" s="219"/>
      <c r="G102" s="219"/>
      <c r="H102" s="219"/>
      <c r="I102" s="219"/>
      <c r="J102" s="220">
        <v>8343</v>
      </c>
      <c r="K102" s="220"/>
      <c r="L102" s="220"/>
      <c r="M102" s="220"/>
      <c r="N102" s="220"/>
      <c r="O102" s="221"/>
    </row>
    <row r="103" spans="1:15" ht="12.75" customHeight="1">
      <c r="A103" s="222" t="s">
        <v>175</v>
      </c>
      <c r="B103" s="223"/>
      <c r="C103" s="219"/>
      <c r="D103" s="219"/>
      <c r="E103" s="219"/>
      <c r="F103" s="219"/>
      <c r="G103" s="219"/>
      <c r="H103" s="219"/>
      <c r="I103" s="219"/>
      <c r="J103" s="220"/>
      <c r="K103" s="220"/>
      <c r="L103" s="220"/>
      <c r="M103" s="220"/>
      <c r="N103" s="220"/>
      <c r="O103" s="221"/>
    </row>
    <row r="104" spans="1:15" ht="12.75" customHeight="1">
      <c r="A104" s="224" t="s">
        <v>206</v>
      </c>
      <c r="B104" s="225"/>
      <c r="C104" s="219">
        <v>15425</v>
      </c>
      <c r="D104" s="219"/>
      <c r="E104" s="219"/>
      <c r="F104" s="219"/>
      <c r="G104" s="219"/>
      <c r="H104" s="219"/>
      <c r="I104" s="219"/>
      <c r="J104" s="220">
        <v>15029</v>
      </c>
      <c r="K104" s="220"/>
      <c r="L104" s="220"/>
      <c r="M104" s="220"/>
      <c r="N104" s="220"/>
      <c r="O104" s="221"/>
    </row>
    <row r="105" spans="1:15" ht="12.75" customHeight="1">
      <c r="A105" s="222" t="s">
        <v>175</v>
      </c>
      <c r="B105" s="223"/>
      <c r="C105" s="219"/>
      <c r="D105" s="219"/>
      <c r="E105" s="219"/>
      <c r="F105" s="219"/>
      <c r="G105" s="219"/>
      <c r="H105" s="219"/>
      <c r="I105" s="219"/>
      <c r="J105" s="220"/>
      <c r="K105" s="220"/>
      <c r="L105" s="220"/>
      <c r="M105" s="220"/>
      <c r="N105" s="220"/>
      <c r="O105" s="221"/>
    </row>
    <row r="106" spans="1:15" ht="12.75" customHeight="1">
      <c r="A106" s="224" t="s">
        <v>207</v>
      </c>
      <c r="B106" s="225"/>
      <c r="C106" s="219">
        <v>29350</v>
      </c>
      <c r="D106" s="219"/>
      <c r="E106" s="219"/>
      <c r="F106" s="219"/>
      <c r="G106" s="219"/>
      <c r="H106" s="219"/>
      <c r="I106" s="219"/>
      <c r="J106" s="220">
        <v>28628</v>
      </c>
      <c r="K106" s="220"/>
      <c r="L106" s="220"/>
      <c r="M106" s="220"/>
      <c r="N106" s="220"/>
      <c r="O106" s="221"/>
    </row>
    <row r="107" spans="1:15" ht="12.75" customHeight="1">
      <c r="A107" s="222" t="s">
        <v>175</v>
      </c>
      <c r="B107" s="223"/>
      <c r="C107" s="219"/>
      <c r="D107" s="219"/>
      <c r="E107" s="219"/>
      <c r="F107" s="219"/>
      <c r="G107" s="219"/>
      <c r="H107" s="219"/>
      <c r="I107" s="219"/>
      <c r="J107" s="220"/>
      <c r="K107" s="220"/>
      <c r="L107" s="220"/>
      <c r="M107" s="220"/>
      <c r="N107" s="220"/>
      <c r="O107" s="221"/>
    </row>
    <row r="108" spans="1:15" ht="12.75" customHeight="1">
      <c r="A108" s="224" t="s">
        <v>208</v>
      </c>
      <c r="B108" s="225"/>
      <c r="C108" s="219">
        <v>21500</v>
      </c>
      <c r="D108" s="219"/>
      <c r="E108" s="219"/>
      <c r="F108" s="219"/>
      <c r="G108" s="219"/>
      <c r="H108" s="219"/>
      <c r="I108" s="219"/>
      <c r="J108" s="220">
        <v>20976</v>
      </c>
      <c r="K108" s="220"/>
      <c r="L108" s="220"/>
      <c r="M108" s="220"/>
      <c r="N108" s="220"/>
      <c r="O108" s="221"/>
    </row>
    <row r="109" spans="1:15" ht="12.75" customHeight="1">
      <c r="A109" s="222" t="s">
        <v>175</v>
      </c>
      <c r="B109" s="223"/>
      <c r="C109" s="219"/>
      <c r="D109" s="219"/>
      <c r="E109" s="219"/>
      <c r="F109" s="219"/>
      <c r="G109" s="219"/>
      <c r="H109" s="219"/>
      <c r="I109" s="219"/>
      <c r="J109" s="220"/>
      <c r="K109" s="220"/>
      <c r="L109" s="220"/>
      <c r="M109" s="220"/>
      <c r="N109" s="220"/>
      <c r="O109" s="221"/>
    </row>
    <row r="110" spans="1:15" ht="12.75" customHeight="1">
      <c r="A110" s="224" t="s">
        <v>219</v>
      </c>
      <c r="B110" s="225"/>
      <c r="C110" s="219">
        <v>22825</v>
      </c>
      <c r="D110" s="219"/>
      <c r="E110" s="219"/>
      <c r="F110" s="219"/>
      <c r="G110" s="219"/>
      <c r="H110" s="219"/>
      <c r="I110" s="219"/>
      <c r="J110" s="220">
        <v>22267</v>
      </c>
      <c r="K110" s="220"/>
      <c r="L110" s="220"/>
      <c r="M110" s="220"/>
      <c r="N110" s="220"/>
      <c r="O110" s="221"/>
    </row>
    <row r="111" spans="1:15" ht="12.75" customHeight="1">
      <c r="A111" s="222" t="s">
        <v>175</v>
      </c>
      <c r="B111" s="223"/>
      <c r="C111" s="219"/>
      <c r="D111" s="219"/>
      <c r="E111" s="219"/>
      <c r="F111" s="219"/>
      <c r="G111" s="219"/>
      <c r="H111" s="219"/>
      <c r="I111" s="219"/>
      <c r="J111" s="220"/>
      <c r="K111" s="220"/>
      <c r="L111" s="220"/>
      <c r="M111" s="220"/>
      <c r="N111" s="220"/>
      <c r="O111" s="221"/>
    </row>
    <row r="112" spans="1:15" ht="12.75" customHeight="1">
      <c r="A112" s="224" t="s">
        <v>220</v>
      </c>
      <c r="B112" s="225"/>
      <c r="C112" s="219">
        <v>18925</v>
      </c>
      <c r="D112" s="219"/>
      <c r="E112" s="219"/>
      <c r="F112" s="219"/>
      <c r="G112" s="219"/>
      <c r="H112" s="219"/>
      <c r="I112" s="219"/>
      <c r="J112" s="220">
        <v>18461</v>
      </c>
      <c r="K112" s="220"/>
      <c r="L112" s="220"/>
      <c r="M112" s="220"/>
      <c r="N112" s="220"/>
      <c r="O112" s="221"/>
    </row>
    <row r="113" spans="1:15" ht="12.75" customHeight="1">
      <c r="A113" s="222" t="s">
        <v>175</v>
      </c>
      <c r="B113" s="223"/>
      <c r="C113" s="219"/>
      <c r="D113" s="219"/>
      <c r="E113" s="219"/>
      <c r="F113" s="219"/>
      <c r="G113" s="219"/>
      <c r="H113" s="219"/>
      <c r="I113" s="219"/>
      <c r="J113" s="220"/>
      <c r="K113" s="220"/>
      <c r="L113" s="220"/>
      <c r="M113" s="220"/>
      <c r="N113" s="220"/>
      <c r="O113" s="221"/>
    </row>
    <row r="114" spans="1:15" ht="12.75" customHeight="1">
      <c r="A114" s="224" t="s">
        <v>221</v>
      </c>
      <c r="B114" s="225"/>
      <c r="C114" s="219">
        <v>8500</v>
      </c>
      <c r="D114" s="219"/>
      <c r="E114" s="219"/>
      <c r="F114" s="219"/>
      <c r="G114" s="219"/>
      <c r="H114" s="219"/>
      <c r="I114" s="219"/>
      <c r="J114" s="220">
        <v>8295</v>
      </c>
      <c r="K114" s="220"/>
      <c r="L114" s="220"/>
      <c r="M114" s="220"/>
      <c r="N114" s="220"/>
      <c r="O114" s="221"/>
    </row>
    <row r="115" spans="1:15" ht="12.75" customHeight="1">
      <c r="A115" s="222" t="s">
        <v>175</v>
      </c>
      <c r="B115" s="223"/>
      <c r="C115" s="219"/>
      <c r="D115" s="219"/>
      <c r="E115" s="219"/>
      <c r="F115" s="219"/>
      <c r="G115" s="219"/>
      <c r="H115" s="219"/>
      <c r="I115" s="219"/>
      <c r="J115" s="220"/>
      <c r="K115" s="220"/>
      <c r="L115" s="220"/>
      <c r="M115" s="220"/>
      <c r="N115" s="220"/>
      <c r="O115" s="221"/>
    </row>
    <row r="116" spans="1:15" ht="12.75" customHeight="1">
      <c r="A116" s="224" t="s">
        <v>222</v>
      </c>
      <c r="B116" s="225"/>
      <c r="C116" s="219">
        <v>20950</v>
      </c>
      <c r="D116" s="219"/>
      <c r="E116" s="219"/>
      <c r="F116" s="219"/>
      <c r="G116" s="219"/>
      <c r="H116" s="219"/>
      <c r="I116" s="219"/>
      <c r="J116" s="220">
        <v>20441</v>
      </c>
      <c r="K116" s="220"/>
      <c r="L116" s="220"/>
      <c r="M116" s="220"/>
      <c r="N116" s="220"/>
      <c r="O116" s="221"/>
    </row>
    <row r="117" spans="1:15" ht="12.75" customHeight="1">
      <c r="A117" s="222" t="s">
        <v>175</v>
      </c>
      <c r="B117" s="223"/>
      <c r="C117" s="219"/>
      <c r="D117" s="219"/>
      <c r="E117" s="219"/>
      <c r="F117" s="219"/>
      <c r="G117" s="219"/>
      <c r="H117" s="219"/>
      <c r="I117" s="219"/>
      <c r="J117" s="220"/>
      <c r="K117" s="220"/>
      <c r="L117" s="220"/>
      <c r="M117" s="220"/>
      <c r="N117" s="220"/>
      <c r="O117" s="221"/>
    </row>
    <row r="118" spans="1:15" ht="12.75" customHeight="1">
      <c r="A118" s="224" t="s">
        <v>223</v>
      </c>
      <c r="B118" s="225"/>
      <c r="C118" s="219">
        <v>8650</v>
      </c>
      <c r="D118" s="219"/>
      <c r="E118" s="219"/>
      <c r="F118" s="219"/>
      <c r="G118" s="219"/>
      <c r="H118" s="219"/>
      <c r="I118" s="219"/>
      <c r="J118" s="220">
        <v>8437</v>
      </c>
      <c r="K118" s="220"/>
      <c r="L118" s="220"/>
      <c r="M118" s="220"/>
      <c r="N118" s="220"/>
      <c r="O118" s="221"/>
    </row>
    <row r="119" spans="1:15" ht="12.75" customHeight="1">
      <c r="A119" s="222" t="s">
        <v>175</v>
      </c>
      <c r="B119" s="223"/>
      <c r="C119" s="219"/>
      <c r="D119" s="219"/>
      <c r="E119" s="219"/>
      <c r="F119" s="219"/>
      <c r="G119" s="219"/>
      <c r="H119" s="219"/>
      <c r="I119" s="219"/>
      <c r="J119" s="220"/>
      <c r="K119" s="220"/>
      <c r="L119" s="220"/>
      <c r="M119" s="220"/>
      <c r="N119" s="220"/>
      <c r="O119" s="221"/>
    </row>
    <row r="120" spans="1:15" ht="12.75" customHeight="1">
      <c r="A120" s="224" t="s">
        <v>224</v>
      </c>
      <c r="B120" s="225"/>
      <c r="C120" s="219">
        <v>13975</v>
      </c>
      <c r="D120" s="219"/>
      <c r="E120" s="219"/>
      <c r="F120" s="219"/>
      <c r="G120" s="219"/>
      <c r="H120" s="219"/>
      <c r="I120" s="219"/>
      <c r="J120" s="220">
        <v>13623</v>
      </c>
      <c r="K120" s="220"/>
      <c r="L120" s="220"/>
      <c r="M120" s="220"/>
      <c r="N120" s="220"/>
      <c r="O120" s="221"/>
    </row>
    <row r="121" spans="1:15" ht="12.75" customHeight="1">
      <c r="A121" s="222" t="s">
        <v>175</v>
      </c>
      <c r="B121" s="223"/>
      <c r="C121" s="219"/>
      <c r="D121" s="219"/>
      <c r="E121" s="219"/>
      <c r="F121" s="219"/>
      <c r="G121" s="219"/>
      <c r="H121" s="219"/>
      <c r="I121" s="219"/>
      <c r="J121" s="220"/>
      <c r="K121" s="220"/>
      <c r="L121" s="220"/>
      <c r="M121" s="220"/>
      <c r="N121" s="220"/>
      <c r="O121" s="221"/>
    </row>
    <row r="122" spans="1:15" ht="12.75" customHeight="1">
      <c r="A122" s="228" t="s">
        <v>225</v>
      </c>
      <c r="B122" s="229"/>
      <c r="C122" s="219">
        <v>17875</v>
      </c>
      <c r="D122" s="219"/>
      <c r="E122" s="219"/>
      <c r="F122" s="219"/>
      <c r="G122" s="219"/>
      <c r="H122" s="219"/>
      <c r="I122" s="219"/>
      <c r="J122" s="220">
        <v>17440</v>
      </c>
      <c r="K122" s="220"/>
      <c r="L122" s="220"/>
      <c r="M122" s="220"/>
      <c r="N122" s="220"/>
      <c r="O122" s="221"/>
    </row>
    <row r="123" spans="1:15" ht="12.75" customHeight="1">
      <c r="A123" s="226" t="s">
        <v>175</v>
      </c>
      <c r="B123" s="227"/>
      <c r="C123" s="219"/>
      <c r="D123" s="219"/>
      <c r="E123" s="219"/>
      <c r="F123" s="219"/>
      <c r="G123" s="219"/>
      <c r="H123" s="219"/>
      <c r="I123" s="219"/>
      <c r="J123" s="220"/>
      <c r="K123" s="220"/>
      <c r="L123" s="220"/>
      <c r="M123" s="220"/>
      <c r="N123" s="220"/>
      <c r="O123" s="221"/>
    </row>
    <row r="124" spans="1:15" ht="12.75" customHeight="1">
      <c r="A124" s="228" t="s">
        <v>226</v>
      </c>
      <c r="B124" s="229"/>
      <c r="C124" s="219">
        <v>11600</v>
      </c>
      <c r="D124" s="219"/>
      <c r="E124" s="219"/>
      <c r="F124" s="219"/>
      <c r="G124" s="219"/>
      <c r="H124" s="219"/>
      <c r="I124" s="219"/>
      <c r="J124" s="220">
        <v>11290</v>
      </c>
      <c r="K124" s="220"/>
      <c r="L124" s="220"/>
      <c r="M124" s="220"/>
      <c r="N124" s="220"/>
      <c r="O124" s="221"/>
    </row>
    <row r="125" spans="1:15" ht="12.75" customHeight="1">
      <c r="A125" s="226" t="s">
        <v>175</v>
      </c>
      <c r="B125" s="227"/>
      <c r="C125" s="219"/>
      <c r="D125" s="219"/>
      <c r="E125" s="219"/>
      <c r="F125" s="219"/>
      <c r="G125" s="219"/>
      <c r="H125" s="219"/>
      <c r="I125" s="219"/>
      <c r="J125" s="220"/>
      <c r="K125" s="220"/>
      <c r="L125" s="220"/>
      <c r="M125" s="220"/>
      <c r="N125" s="220"/>
      <c r="O125" s="221"/>
    </row>
    <row r="126" spans="1:15" ht="12.75" customHeight="1">
      <c r="A126" s="228" t="s">
        <v>227</v>
      </c>
      <c r="B126" s="229"/>
      <c r="C126" s="219">
        <v>26875</v>
      </c>
      <c r="D126" s="219"/>
      <c r="E126" s="219"/>
      <c r="F126" s="219"/>
      <c r="G126" s="219"/>
      <c r="H126" s="219"/>
      <c r="I126" s="219"/>
      <c r="J126" s="220">
        <v>26235</v>
      </c>
      <c r="K126" s="220"/>
      <c r="L126" s="220"/>
      <c r="M126" s="220"/>
      <c r="N126" s="220"/>
      <c r="O126" s="221"/>
    </row>
    <row r="127" spans="1:15" ht="12.75" customHeight="1">
      <c r="A127" s="226" t="s">
        <v>175</v>
      </c>
      <c r="B127" s="227"/>
      <c r="C127" s="219"/>
      <c r="D127" s="219"/>
      <c r="E127" s="219"/>
      <c r="F127" s="219"/>
      <c r="G127" s="219"/>
      <c r="H127" s="219"/>
      <c r="I127" s="219"/>
      <c r="J127" s="220"/>
      <c r="K127" s="220"/>
      <c r="L127" s="220"/>
      <c r="M127" s="220"/>
      <c r="N127" s="220"/>
      <c r="O127" s="221"/>
    </row>
    <row r="128" spans="1:15" ht="12.75" customHeight="1">
      <c r="A128" s="307" t="s">
        <v>228</v>
      </c>
      <c r="B128" s="308"/>
      <c r="C128" s="219">
        <v>11550</v>
      </c>
      <c r="D128" s="219"/>
      <c r="E128" s="219"/>
      <c r="F128" s="219"/>
      <c r="G128" s="219"/>
      <c r="H128" s="219"/>
      <c r="I128" s="219"/>
      <c r="J128" s="220">
        <v>11264</v>
      </c>
      <c r="K128" s="220"/>
      <c r="L128" s="220"/>
      <c r="M128" s="220"/>
      <c r="N128" s="220"/>
      <c r="O128" s="221"/>
    </row>
    <row r="129" spans="1:15" ht="12.75" customHeight="1">
      <c r="A129" s="226" t="s">
        <v>175</v>
      </c>
      <c r="B129" s="227"/>
      <c r="C129" s="219"/>
      <c r="D129" s="219"/>
      <c r="E129" s="219"/>
      <c r="F129" s="219"/>
      <c r="G129" s="219"/>
      <c r="H129" s="219"/>
      <c r="I129" s="219"/>
      <c r="J129" s="220"/>
      <c r="K129" s="220"/>
      <c r="L129" s="220"/>
      <c r="M129" s="220"/>
      <c r="N129" s="220"/>
      <c r="O129" s="221"/>
    </row>
    <row r="130" spans="1:15" ht="12.75" customHeight="1">
      <c r="A130" s="228" t="s">
        <v>229</v>
      </c>
      <c r="B130" s="229"/>
      <c r="C130" s="219">
        <v>16675</v>
      </c>
      <c r="D130" s="219"/>
      <c r="E130" s="219"/>
      <c r="F130" s="219"/>
      <c r="G130" s="219"/>
      <c r="H130" s="219"/>
      <c r="I130" s="219"/>
      <c r="J130" s="220">
        <v>16281</v>
      </c>
      <c r="K130" s="220"/>
      <c r="L130" s="220"/>
      <c r="M130" s="220"/>
      <c r="N130" s="220"/>
      <c r="O130" s="221"/>
    </row>
    <row r="131" spans="1:15" ht="12.75" customHeight="1">
      <c r="A131" s="226" t="s">
        <v>175</v>
      </c>
      <c r="B131" s="227"/>
      <c r="C131" s="219"/>
      <c r="D131" s="219"/>
      <c r="E131" s="219"/>
      <c r="F131" s="219"/>
      <c r="G131" s="219"/>
      <c r="H131" s="219"/>
      <c r="I131" s="219"/>
      <c r="J131" s="220"/>
      <c r="K131" s="220"/>
      <c r="L131" s="220"/>
      <c r="M131" s="220"/>
      <c r="N131" s="220"/>
      <c r="O131" s="221"/>
    </row>
    <row r="132" spans="1:15" ht="12.75" customHeight="1">
      <c r="A132" s="303" t="s">
        <v>230</v>
      </c>
      <c r="B132" s="304"/>
      <c r="C132" s="313">
        <v>9350</v>
      </c>
      <c r="D132" s="313"/>
      <c r="E132" s="313"/>
      <c r="F132" s="313"/>
      <c r="G132" s="313"/>
      <c r="H132" s="313"/>
      <c r="I132" s="313"/>
      <c r="J132" s="299">
        <v>9114</v>
      </c>
      <c r="K132" s="299"/>
      <c r="L132" s="299"/>
      <c r="M132" s="299"/>
      <c r="N132" s="299"/>
      <c r="O132" s="300"/>
    </row>
    <row r="133" spans="1:15" ht="12.75" customHeight="1" thickBot="1">
      <c r="A133" s="305" t="s">
        <v>175</v>
      </c>
      <c r="B133" s="306"/>
      <c r="C133" s="314"/>
      <c r="D133" s="314"/>
      <c r="E133" s="314"/>
      <c r="F133" s="314"/>
      <c r="G133" s="314"/>
      <c r="H133" s="314"/>
      <c r="I133" s="314"/>
      <c r="J133" s="301"/>
      <c r="K133" s="301"/>
      <c r="L133" s="301"/>
      <c r="M133" s="301"/>
      <c r="N133" s="301"/>
      <c r="O133" s="302"/>
    </row>
    <row r="134" ht="12.75" customHeight="1"/>
    <row r="135" spans="1:7" ht="12.75">
      <c r="A135" s="126" t="s">
        <v>26</v>
      </c>
      <c r="B135" s="126"/>
      <c r="C135" s="126"/>
      <c r="D135" s="126"/>
      <c r="E135" s="126"/>
      <c r="F135" s="126"/>
      <c r="G135" s="126"/>
    </row>
    <row r="136" spans="1:7" ht="10.5" customHeight="1">
      <c r="A136" s="124" t="s">
        <v>27</v>
      </c>
      <c r="B136" s="124"/>
      <c r="C136" s="124"/>
      <c r="D136" s="124"/>
      <c r="E136" s="124"/>
      <c r="F136" s="124"/>
      <c r="G136" s="124"/>
    </row>
    <row r="137" spans="1:7" ht="5.25" customHeight="1">
      <c r="A137" s="124"/>
      <c r="B137" s="124"/>
      <c r="C137" s="124"/>
      <c r="D137" s="124"/>
      <c r="E137" s="124"/>
      <c r="F137" s="124"/>
      <c r="G137" s="124"/>
    </row>
    <row r="138" spans="1:7" ht="12.75">
      <c r="A138" s="124" t="s">
        <v>170</v>
      </c>
      <c r="B138" s="124"/>
      <c r="C138" s="124"/>
      <c r="D138" s="124"/>
      <c r="E138" s="124"/>
      <c r="F138" s="124"/>
      <c r="G138" s="124"/>
    </row>
    <row r="139" spans="1:7" ht="12.75">
      <c r="A139" s="125" t="s">
        <v>135</v>
      </c>
      <c r="B139" s="124"/>
      <c r="C139" s="124"/>
      <c r="D139" s="124"/>
      <c r="E139" s="124"/>
      <c r="F139" s="124"/>
      <c r="G139" s="124"/>
    </row>
    <row r="140" spans="1:7" ht="12.75">
      <c r="A140" s="125" t="s">
        <v>136</v>
      </c>
      <c r="B140" s="124"/>
      <c r="C140" s="124"/>
      <c r="D140" s="124"/>
      <c r="E140" s="124"/>
      <c r="F140" s="124"/>
      <c r="G140" s="124"/>
    </row>
    <row r="141" spans="1:7" ht="12.75">
      <c r="A141" s="124" t="s">
        <v>28</v>
      </c>
      <c r="B141" s="124"/>
      <c r="C141" s="124"/>
      <c r="D141" s="124"/>
      <c r="E141" s="124"/>
      <c r="F141" s="124"/>
      <c r="G141" s="124"/>
    </row>
    <row r="142" spans="1:7" ht="12.75">
      <c r="A142" s="125" t="s">
        <v>148</v>
      </c>
      <c r="B142" s="124"/>
      <c r="C142" s="124"/>
      <c r="D142" s="124"/>
      <c r="E142" s="124"/>
      <c r="F142" s="124"/>
      <c r="G142" s="124"/>
    </row>
    <row r="143" spans="1:7" ht="12.75">
      <c r="A143" s="124" t="s">
        <v>291</v>
      </c>
      <c r="B143" s="124"/>
      <c r="C143" s="124"/>
      <c r="D143" s="124"/>
      <c r="E143" s="124"/>
      <c r="F143" s="124"/>
      <c r="G143" s="124"/>
    </row>
    <row r="144" spans="1:15" ht="12.75">
      <c r="A144" s="230" t="s">
        <v>265</v>
      </c>
      <c r="B144" s="310"/>
      <c r="C144" s="310"/>
      <c r="D144" s="310"/>
      <c r="E144" s="310"/>
      <c r="F144" s="310"/>
      <c r="G144" s="310"/>
      <c r="H144" s="310"/>
      <c r="I144" s="310"/>
      <c r="J144" s="310"/>
      <c r="K144" s="310"/>
      <c r="L144" s="310"/>
      <c r="M144" s="310"/>
      <c r="N144" s="310"/>
      <c r="O144" s="310"/>
    </row>
    <row r="145" spans="1:7" ht="12.75">
      <c r="A145" s="125" t="s">
        <v>137</v>
      </c>
      <c r="B145" s="124"/>
      <c r="C145" s="124"/>
      <c r="D145" s="124"/>
      <c r="E145" s="124"/>
      <c r="F145" s="124"/>
      <c r="G145" s="124"/>
    </row>
    <row r="146" spans="1:7" ht="12.75">
      <c r="A146" s="124" t="s">
        <v>195</v>
      </c>
      <c r="B146" s="124"/>
      <c r="C146" s="124"/>
      <c r="D146" s="124"/>
      <c r="E146" s="124"/>
      <c r="F146" s="124"/>
      <c r="G146" s="124"/>
    </row>
    <row r="147" spans="1:15" ht="12.75">
      <c r="A147" s="230" t="s">
        <v>196</v>
      </c>
      <c r="B147" s="230"/>
      <c r="C147" s="230"/>
      <c r="D147" s="230"/>
      <c r="E147" s="230"/>
      <c r="F147" s="230"/>
      <c r="G147" s="230"/>
      <c r="H147" s="230"/>
      <c r="I147" s="230"/>
      <c r="J147" s="230"/>
      <c r="K147" s="230"/>
      <c r="L147" s="230"/>
      <c r="M147" s="230"/>
      <c r="N147" s="230"/>
      <c r="O147" s="230"/>
    </row>
    <row r="148" spans="1:15" ht="12.75" customHeight="1">
      <c r="A148" s="311" t="s">
        <v>147</v>
      </c>
      <c r="B148" s="311"/>
      <c r="C148" s="311"/>
      <c r="D148" s="311"/>
      <c r="E148" s="311"/>
      <c r="F148" s="311"/>
      <c r="G148" s="311"/>
      <c r="H148" s="311"/>
      <c r="I148" s="311"/>
      <c r="J148" s="311"/>
      <c r="K148" s="311"/>
      <c r="L148" s="311"/>
      <c r="M148" s="311"/>
      <c r="N148" s="311"/>
      <c r="O148" s="311"/>
    </row>
    <row r="149" spans="1:15" ht="12.75">
      <c r="A149" s="124" t="s">
        <v>150</v>
      </c>
      <c r="B149" s="124"/>
      <c r="C149" s="124"/>
      <c r="D149" s="124"/>
      <c r="E149" s="124"/>
      <c r="F149" s="124"/>
      <c r="G149" s="124"/>
      <c r="H149" s="124"/>
      <c r="I149" s="124"/>
      <c r="J149" s="124"/>
      <c r="K149" s="124"/>
      <c r="L149" s="124"/>
      <c r="M149" s="124"/>
      <c r="N149" s="124"/>
      <c r="O149" s="192"/>
    </row>
    <row r="150" spans="1:7" ht="12.75">
      <c r="A150" s="312" t="s">
        <v>29</v>
      </c>
      <c r="B150" s="312"/>
      <c r="C150" s="312"/>
      <c r="D150" s="312"/>
      <c r="E150" s="312"/>
      <c r="F150" s="312"/>
      <c r="G150" s="312"/>
    </row>
    <row r="151" spans="1:15" s="173" customFormat="1" ht="12.75" customHeight="1">
      <c r="A151" s="218" t="s">
        <v>209</v>
      </c>
      <c r="B151" s="218"/>
      <c r="C151" s="218"/>
      <c r="D151" s="218"/>
      <c r="E151" s="218"/>
      <c r="F151" s="218"/>
      <c r="G151" s="218"/>
      <c r="H151" s="218"/>
      <c r="I151" s="218"/>
      <c r="J151" s="218"/>
      <c r="K151" s="218"/>
      <c r="L151" s="218"/>
      <c r="M151" s="218"/>
      <c r="N151" s="218"/>
      <c r="O151" s="218"/>
    </row>
    <row r="152" spans="1:15" s="173" customFormat="1" ht="12.75" customHeight="1">
      <c r="A152" s="218" t="s">
        <v>210</v>
      </c>
      <c r="B152" s="218"/>
      <c r="C152" s="218"/>
      <c r="D152" s="218"/>
      <c r="E152" s="218"/>
      <c r="F152" s="218"/>
      <c r="G152" s="218"/>
      <c r="H152" s="218"/>
      <c r="I152" s="218"/>
      <c r="J152" s="218"/>
      <c r="K152" s="218"/>
      <c r="L152" s="218"/>
      <c r="M152" s="218"/>
      <c r="N152" s="218"/>
      <c r="O152" s="218"/>
    </row>
    <row r="153" spans="1:15" s="173" customFormat="1" ht="12.75" customHeight="1">
      <c r="A153" s="218" t="s">
        <v>211</v>
      </c>
      <c r="B153" s="218"/>
      <c r="C153" s="218"/>
      <c r="D153" s="218"/>
      <c r="E153" s="218"/>
      <c r="F153" s="218"/>
      <c r="G153" s="218"/>
      <c r="H153" s="218"/>
      <c r="I153" s="218"/>
      <c r="J153" s="218"/>
      <c r="K153" s="218"/>
      <c r="L153" s="218"/>
      <c r="M153" s="218"/>
      <c r="N153" s="218"/>
      <c r="O153" s="218"/>
    </row>
    <row r="154" spans="1:15" s="173" customFormat="1" ht="12.75" customHeight="1">
      <c r="A154" s="218" t="s">
        <v>212</v>
      </c>
      <c r="B154" s="218"/>
      <c r="C154" s="218"/>
      <c r="D154" s="218"/>
      <c r="E154" s="218"/>
      <c r="F154" s="218"/>
      <c r="G154" s="218"/>
      <c r="H154" s="218"/>
      <c r="I154" s="218"/>
      <c r="J154" s="218"/>
      <c r="K154" s="218"/>
      <c r="L154" s="218"/>
      <c r="M154" s="218"/>
      <c r="N154" s="218"/>
      <c r="O154" s="218"/>
    </row>
    <row r="155" spans="1:15" ht="12.75">
      <c r="A155" s="309" t="s">
        <v>213</v>
      </c>
      <c r="B155" s="310"/>
      <c r="C155" s="310"/>
      <c r="D155" s="310"/>
      <c r="E155" s="310"/>
      <c r="F155" s="310"/>
      <c r="G155" s="310"/>
      <c r="H155" s="310"/>
      <c r="I155" s="310"/>
      <c r="J155" s="310"/>
      <c r="K155" s="310"/>
      <c r="L155" s="310"/>
      <c r="M155" s="310"/>
      <c r="N155" s="310"/>
      <c r="O155" s="310"/>
    </row>
    <row r="156" spans="1:15" ht="12.75">
      <c r="A156" s="309" t="s">
        <v>231</v>
      </c>
      <c r="B156" s="310"/>
      <c r="C156" s="310"/>
      <c r="D156" s="310"/>
      <c r="E156" s="310"/>
      <c r="F156" s="310"/>
      <c r="G156" s="310"/>
      <c r="H156" s="310"/>
      <c r="I156" s="310"/>
      <c r="J156" s="310"/>
      <c r="K156" s="310"/>
      <c r="L156" s="310"/>
      <c r="M156" s="310"/>
      <c r="N156" s="310"/>
      <c r="O156" s="310"/>
    </row>
    <row r="157" spans="1:15" s="173" customFormat="1" ht="12.75" customHeight="1">
      <c r="A157" s="309" t="s">
        <v>232</v>
      </c>
      <c r="B157" s="310"/>
      <c r="C157" s="310"/>
      <c r="D157" s="310"/>
      <c r="E157" s="310"/>
      <c r="F157" s="310"/>
      <c r="G157" s="310"/>
      <c r="H157" s="310"/>
      <c r="I157" s="310"/>
      <c r="J157" s="310"/>
      <c r="K157" s="310"/>
      <c r="L157" s="310"/>
      <c r="M157" s="310"/>
      <c r="N157" s="310"/>
      <c r="O157" s="310"/>
    </row>
    <row r="158" spans="1:15" s="173" customFormat="1" ht="12.75" customHeight="1">
      <c r="A158" s="186" t="s">
        <v>233</v>
      </c>
      <c r="B158" s="186"/>
      <c r="C158" s="186"/>
      <c r="D158" s="186"/>
      <c r="E158" s="186"/>
      <c r="F158" s="186"/>
      <c r="G158" s="186"/>
      <c r="H158" s="186"/>
      <c r="I158" s="186"/>
      <c r="J158" s="186"/>
      <c r="K158" s="186"/>
      <c r="L158" s="186"/>
      <c r="M158" s="186"/>
      <c r="N158" s="186"/>
      <c r="O158" s="186"/>
    </row>
    <row r="159" spans="1:15" s="173" customFormat="1" ht="12.75" customHeight="1">
      <c r="A159" s="218" t="s">
        <v>234</v>
      </c>
      <c r="B159" s="218"/>
      <c r="C159" s="218"/>
      <c r="D159" s="218"/>
      <c r="E159" s="218"/>
      <c r="F159" s="218"/>
      <c r="G159" s="218"/>
      <c r="H159" s="218"/>
      <c r="I159" s="218"/>
      <c r="J159" s="218"/>
      <c r="K159" s="218"/>
      <c r="L159" s="218"/>
      <c r="M159" s="218"/>
      <c r="N159" s="218"/>
      <c r="O159" s="218"/>
    </row>
    <row r="160" spans="1:15" s="173" customFormat="1" ht="12.75" customHeight="1">
      <c r="A160" s="218" t="s">
        <v>235</v>
      </c>
      <c r="B160" s="218"/>
      <c r="C160" s="218"/>
      <c r="D160" s="218"/>
      <c r="E160" s="218"/>
      <c r="F160" s="218"/>
      <c r="G160" s="218"/>
      <c r="H160" s="218"/>
      <c r="I160" s="218"/>
      <c r="J160" s="218"/>
      <c r="K160" s="218"/>
      <c r="L160" s="218"/>
      <c r="M160" s="218"/>
      <c r="N160" s="218"/>
      <c r="O160" s="218"/>
    </row>
    <row r="161" spans="1:15" s="173" customFormat="1" ht="12.75" customHeight="1">
      <c r="A161" s="218" t="s">
        <v>236</v>
      </c>
      <c r="B161" s="218"/>
      <c r="C161" s="218"/>
      <c r="D161" s="218"/>
      <c r="E161" s="218"/>
      <c r="F161" s="218"/>
      <c r="G161" s="218"/>
      <c r="H161" s="218"/>
      <c r="I161" s="218"/>
      <c r="J161" s="218"/>
      <c r="K161" s="218"/>
      <c r="L161" s="218"/>
      <c r="M161" s="218"/>
      <c r="N161" s="218"/>
      <c r="O161" s="218"/>
    </row>
    <row r="162" spans="1:15" s="173" customFormat="1" ht="13.5" customHeight="1">
      <c r="A162" s="218" t="s">
        <v>237</v>
      </c>
      <c r="B162" s="218"/>
      <c r="C162" s="218"/>
      <c r="D162" s="218"/>
      <c r="E162" s="218"/>
      <c r="F162" s="218"/>
      <c r="G162" s="218"/>
      <c r="H162" s="218"/>
      <c r="I162" s="218"/>
      <c r="J162" s="218"/>
      <c r="K162" s="218"/>
      <c r="L162" s="218"/>
      <c r="M162" s="218"/>
      <c r="N162" s="218"/>
      <c r="O162" s="218"/>
    </row>
    <row r="163" spans="1:15" s="173" customFormat="1" ht="13.5" customHeight="1">
      <c r="A163" s="218" t="s">
        <v>238</v>
      </c>
      <c r="B163" s="218"/>
      <c r="C163" s="218"/>
      <c r="D163" s="218"/>
      <c r="E163" s="218"/>
      <c r="F163" s="218"/>
      <c r="G163" s="218"/>
      <c r="H163" s="218"/>
      <c r="I163" s="218"/>
      <c r="J163" s="218"/>
      <c r="K163" s="218"/>
      <c r="L163" s="218"/>
      <c r="M163" s="218"/>
      <c r="N163" s="218"/>
      <c r="O163" s="218"/>
    </row>
    <row r="164" spans="1:15" s="173" customFormat="1" ht="12.75" customHeight="1">
      <c r="A164" s="218" t="s">
        <v>239</v>
      </c>
      <c r="B164" s="218"/>
      <c r="C164" s="218"/>
      <c r="D164" s="218"/>
      <c r="E164" s="218"/>
      <c r="F164" s="218"/>
      <c r="G164" s="218"/>
      <c r="H164" s="218"/>
      <c r="I164" s="218"/>
      <c r="J164" s="218"/>
      <c r="K164" s="218"/>
      <c r="L164" s="218"/>
      <c r="M164" s="218"/>
      <c r="N164" s="218"/>
      <c r="O164" s="218"/>
    </row>
    <row r="165" spans="1:15" s="173" customFormat="1" ht="12.75" customHeight="1">
      <c r="A165" s="218" t="s">
        <v>240</v>
      </c>
      <c r="B165" s="218"/>
      <c r="C165" s="218"/>
      <c r="D165" s="218"/>
      <c r="E165" s="218"/>
      <c r="F165" s="218"/>
      <c r="G165" s="218"/>
      <c r="H165" s="218"/>
      <c r="I165" s="218"/>
      <c r="J165" s="218"/>
      <c r="K165" s="218"/>
      <c r="L165" s="218"/>
      <c r="M165" s="218"/>
      <c r="N165" s="218"/>
      <c r="O165" s="218"/>
    </row>
    <row r="166" spans="1:15" s="173" customFormat="1" ht="12.75" customHeight="1">
      <c r="A166" s="218" t="s">
        <v>241</v>
      </c>
      <c r="B166" s="218"/>
      <c r="C166" s="218"/>
      <c r="D166" s="218"/>
      <c r="E166" s="218"/>
      <c r="F166" s="218"/>
      <c r="G166" s="218"/>
      <c r="H166" s="218"/>
      <c r="I166" s="218"/>
      <c r="J166" s="218"/>
      <c r="K166" s="218"/>
      <c r="L166" s="218"/>
      <c r="M166" s="218"/>
      <c r="N166" s="218"/>
      <c r="O166" s="218"/>
    </row>
    <row r="167" spans="1:15" ht="12.75">
      <c r="A167" s="218" t="s">
        <v>242</v>
      </c>
      <c r="B167" s="218"/>
      <c r="C167" s="218"/>
      <c r="D167" s="218"/>
      <c r="E167" s="218"/>
      <c r="F167" s="218"/>
      <c r="G167" s="218"/>
      <c r="H167" s="218"/>
      <c r="I167" s="218"/>
      <c r="J167" s="218"/>
      <c r="K167" s="218"/>
      <c r="L167" s="218"/>
      <c r="M167" s="218"/>
      <c r="N167" s="218"/>
      <c r="O167" s="218"/>
    </row>
  </sheetData>
  <mergeCells count="216">
    <mergeCell ref="A166:O166"/>
    <mergeCell ref="J110:O111"/>
    <mergeCell ref="A111:B111"/>
    <mergeCell ref="A122:B122"/>
    <mergeCell ref="C124:I125"/>
    <mergeCell ref="A123:B123"/>
    <mergeCell ref="A114:B114"/>
    <mergeCell ref="C114:I115"/>
    <mergeCell ref="A115:B115"/>
    <mergeCell ref="A116:B116"/>
    <mergeCell ref="A102:B102"/>
    <mergeCell ref="C102:I103"/>
    <mergeCell ref="A103:B103"/>
    <mergeCell ref="A104:B104"/>
    <mergeCell ref="C104:I105"/>
    <mergeCell ref="A165:O165"/>
    <mergeCell ref="A163:O163"/>
    <mergeCell ref="C122:I123"/>
    <mergeCell ref="A144:O144"/>
    <mergeCell ref="J122:O123"/>
    <mergeCell ref="A164:O164"/>
    <mergeCell ref="A156:O156"/>
    <mergeCell ref="A162:O162"/>
    <mergeCell ref="A125:B125"/>
    <mergeCell ref="A124:B124"/>
    <mergeCell ref="J104:O105"/>
    <mergeCell ref="A105:B105"/>
    <mergeCell ref="A167:O167"/>
    <mergeCell ref="J130:O131"/>
    <mergeCell ref="A131:B131"/>
    <mergeCell ref="A152:O152"/>
    <mergeCell ref="A153:O153"/>
    <mergeCell ref="C132:I133"/>
    <mergeCell ref="A130:B130"/>
    <mergeCell ref="J112:O113"/>
    <mergeCell ref="A97:B97"/>
    <mergeCell ref="C97:I98"/>
    <mergeCell ref="J97:O98"/>
    <mergeCell ref="A100:B100"/>
    <mergeCell ref="A98:B98"/>
    <mergeCell ref="J100:O101"/>
    <mergeCell ref="C100:I101"/>
    <mergeCell ref="A101:B101"/>
    <mergeCell ref="J102:O103"/>
    <mergeCell ref="A157:O157"/>
    <mergeCell ref="A148:O148"/>
    <mergeCell ref="A150:G150"/>
    <mergeCell ref="A121:B121"/>
    <mergeCell ref="A106:B106"/>
    <mergeCell ref="C106:I107"/>
    <mergeCell ref="A108:B108"/>
    <mergeCell ref="A155:O155"/>
    <mergeCell ref="J114:O115"/>
    <mergeCell ref="H87:J87"/>
    <mergeCell ref="H88:J88"/>
    <mergeCell ref="A92:B92"/>
    <mergeCell ref="J132:O133"/>
    <mergeCell ref="A132:B132"/>
    <mergeCell ref="A133:B133"/>
    <mergeCell ref="A94:B94"/>
    <mergeCell ref="J128:O129"/>
    <mergeCell ref="A128:B128"/>
    <mergeCell ref="C93:I94"/>
    <mergeCell ref="K88:M88"/>
    <mergeCell ref="C95:I96"/>
    <mergeCell ref="J95:O96"/>
    <mergeCell ref="A96:B96"/>
    <mergeCell ref="J91:O92"/>
    <mergeCell ref="J93:O94"/>
    <mergeCell ref="A91:B91"/>
    <mergeCell ref="K85:M85"/>
    <mergeCell ref="K86:M86"/>
    <mergeCell ref="K87:M87"/>
    <mergeCell ref="B87:D88"/>
    <mergeCell ref="E85:G85"/>
    <mergeCell ref="E86:G86"/>
    <mergeCell ref="E87:G87"/>
    <mergeCell ref="E88:G88"/>
    <mergeCell ref="H85:J85"/>
    <mergeCell ref="H86:J86"/>
    <mergeCell ref="A22:A26"/>
    <mergeCell ref="B22:C22"/>
    <mergeCell ref="A90:O90"/>
    <mergeCell ref="A93:B93"/>
    <mergeCell ref="C91:I92"/>
    <mergeCell ref="A84:O84"/>
    <mergeCell ref="A89:O89"/>
    <mergeCell ref="N85:O85"/>
    <mergeCell ref="N86:O86"/>
    <mergeCell ref="N88:O88"/>
    <mergeCell ref="E22:F22"/>
    <mergeCell ref="G22:H22"/>
    <mergeCell ref="I22:J22"/>
    <mergeCell ref="C128:I129"/>
    <mergeCell ref="B85:D86"/>
    <mergeCell ref="E73:F73"/>
    <mergeCell ref="G73:H73"/>
    <mergeCell ref="G37:H37"/>
    <mergeCell ref="C116:I117"/>
    <mergeCell ref="J116:O117"/>
    <mergeCell ref="A16:O16"/>
    <mergeCell ref="A18:O18"/>
    <mergeCell ref="A19:O19"/>
    <mergeCell ref="A20:B20"/>
    <mergeCell ref="O20:O21"/>
    <mergeCell ref="A21:B21"/>
    <mergeCell ref="K22:L22"/>
    <mergeCell ref="M42:N42"/>
    <mergeCell ref="B47:C47"/>
    <mergeCell ref="M22:N22"/>
    <mergeCell ref="I27:J27"/>
    <mergeCell ref="K27:L27"/>
    <mergeCell ref="M27:N27"/>
    <mergeCell ref="I32:J32"/>
    <mergeCell ref="K32:L32"/>
    <mergeCell ref="G32:H32"/>
    <mergeCell ref="A27:A31"/>
    <mergeCell ref="B27:C27"/>
    <mergeCell ref="E27:F27"/>
    <mergeCell ref="G27:H27"/>
    <mergeCell ref="M47:N47"/>
    <mergeCell ref="A47:A51"/>
    <mergeCell ref="A99:O99"/>
    <mergeCell ref="A42:A46"/>
    <mergeCell ref="B42:C42"/>
    <mergeCell ref="K42:L42"/>
    <mergeCell ref="E42:F42"/>
    <mergeCell ref="G42:H42"/>
    <mergeCell ref="I42:J42"/>
    <mergeCell ref="N87:O87"/>
    <mergeCell ref="I58:J58"/>
    <mergeCell ref="K58:L58"/>
    <mergeCell ref="M58:N58"/>
    <mergeCell ref="A52:O52"/>
    <mergeCell ref="I53:J53"/>
    <mergeCell ref="K53:L53"/>
    <mergeCell ref="A53:A56"/>
    <mergeCell ref="A58:A61"/>
    <mergeCell ref="G47:H47"/>
    <mergeCell ref="B58:C58"/>
    <mergeCell ref="E58:F58"/>
    <mergeCell ref="G58:H58"/>
    <mergeCell ref="B53:C53"/>
    <mergeCell ref="E53:F53"/>
    <mergeCell ref="G53:H53"/>
    <mergeCell ref="K63:L63"/>
    <mergeCell ref="M63:N63"/>
    <mergeCell ref="G63:H63"/>
    <mergeCell ref="K68:L68"/>
    <mergeCell ref="G68:H68"/>
    <mergeCell ref="M68:N68"/>
    <mergeCell ref="I78:J78"/>
    <mergeCell ref="K78:L78"/>
    <mergeCell ref="M78:N78"/>
    <mergeCell ref="G78:H78"/>
    <mergeCell ref="A32:A36"/>
    <mergeCell ref="B32:C32"/>
    <mergeCell ref="E32:F32"/>
    <mergeCell ref="B73:C73"/>
    <mergeCell ref="B63:C63"/>
    <mergeCell ref="E63:F63"/>
    <mergeCell ref="B68:C68"/>
    <mergeCell ref="E68:F68"/>
    <mergeCell ref="E47:F47"/>
    <mergeCell ref="A63:A66"/>
    <mergeCell ref="K37:L37"/>
    <mergeCell ref="M37:N37"/>
    <mergeCell ref="I73:J73"/>
    <mergeCell ref="K73:L73"/>
    <mergeCell ref="I47:J47"/>
    <mergeCell ref="K47:L47"/>
    <mergeCell ref="I68:J68"/>
    <mergeCell ref="M73:N73"/>
    <mergeCell ref="M53:N53"/>
    <mergeCell ref="I63:J63"/>
    <mergeCell ref="A78:A82"/>
    <mergeCell ref="B78:C78"/>
    <mergeCell ref="E78:F78"/>
    <mergeCell ref="A95:B95"/>
    <mergeCell ref="I37:J37"/>
    <mergeCell ref="A37:A41"/>
    <mergeCell ref="B37:C37"/>
    <mergeCell ref="E37:F37"/>
    <mergeCell ref="J106:O107"/>
    <mergeCell ref="A107:B107"/>
    <mergeCell ref="A113:B113"/>
    <mergeCell ref="A117:B117"/>
    <mergeCell ref="J108:O109"/>
    <mergeCell ref="A112:B112"/>
    <mergeCell ref="A109:B109"/>
    <mergeCell ref="C110:I111"/>
    <mergeCell ref="A110:B110"/>
    <mergeCell ref="J124:O125"/>
    <mergeCell ref="C112:I113"/>
    <mergeCell ref="C126:I127"/>
    <mergeCell ref="J126:O127"/>
    <mergeCell ref="A127:B127"/>
    <mergeCell ref="A126:B126"/>
    <mergeCell ref="A118:B118"/>
    <mergeCell ref="A160:O160"/>
    <mergeCell ref="A154:O154"/>
    <mergeCell ref="A151:O151"/>
    <mergeCell ref="A129:B129"/>
    <mergeCell ref="A147:O147"/>
    <mergeCell ref="A159:O159"/>
    <mergeCell ref="C130:I131"/>
    <mergeCell ref="A68:A71"/>
    <mergeCell ref="A73:A76"/>
    <mergeCell ref="A161:O161"/>
    <mergeCell ref="C118:I119"/>
    <mergeCell ref="J118:O119"/>
    <mergeCell ref="A119:B119"/>
    <mergeCell ref="A120:B120"/>
    <mergeCell ref="C120:I121"/>
    <mergeCell ref="J120:O121"/>
    <mergeCell ref="C108:I109"/>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5" r:id="rId4"/>
  <rowBreaks count="2" manualBreakCount="2">
    <brk id="62" max="14" man="1"/>
    <brk id="133"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295"/>
  <sheetViews>
    <sheetView showGridLines="0" tabSelected="1" view="pageBreakPreview" zoomScaleSheetLayoutView="100" workbookViewId="0" topLeftCell="A157">
      <selection activeCell="A175" sqref="A175"/>
    </sheetView>
  </sheetViews>
  <sheetFormatPr defaultColWidth="9.00390625" defaultRowHeight="12.75"/>
  <cols>
    <col min="1" max="1" width="31.625" style="32"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3.5" thickBot="1"/>
    <row r="2" spans="1:16" ht="16.5" thickBot="1">
      <c r="A2" s="350" t="s">
        <v>285</v>
      </c>
      <c r="B2" s="351"/>
      <c r="C2" s="351"/>
      <c r="D2" s="351"/>
      <c r="E2" s="351"/>
      <c r="F2" s="351"/>
      <c r="G2" s="352"/>
      <c r="H2" s="36"/>
      <c r="I2" s="15"/>
      <c r="J2" s="6"/>
      <c r="K2" s="5"/>
      <c r="L2" s="6"/>
      <c r="M2" s="5"/>
      <c r="N2" s="4"/>
      <c r="O2" s="4"/>
      <c r="P2" s="5"/>
    </row>
    <row r="3" spans="1:8" ht="15" customHeight="1" thickBot="1">
      <c r="A3" s="357" t="s">
        <v>22</v>
      </c>
      <c r="B3" s="358"/>
      <c r="C3" s="358"/>
      <c r="D3" s="358"/>
      <c r="E3" s="358"/>
      <c r="F3" s="359"/>
      <c r="G3" s="133"/>
      <c r="H3" s="33"/>
    </row>
    <row r="4" spans="1:8" ht="15" customHeight="1">
      <c r="A4" s="145" t="s">
        <v>63</v>
      </c>
      <c r="B4" s="353" t="s">
        <v>7</v>
      </c>
      <c r="C4" s="165" t="s">
        <v>77</v>
      </c>
      <c r="D4" s="166" t="s">
        <v>58</v>
      </c>
      <c r="E4" s="167" t="s">
        <v>59</v>
      </c>
      <c r="F4" s="168" t="s">
        <v>15</v>
      </c>
      <c r="G4" s="136"/>
      <c r="H4" s="33"/>
    </row>
    <row r="5" spans="1:8" ht="15" customHeight="1">
      <c r="A5" s="40" t="s">
        <v>14</v>
      </c>
      <c r="B5" s="354"/>
      <c r="C5" s="169" t="s">
        <v>60</v>
      </c>
      <c r="D5" s="170" t="s">
        <v>64</v>
      </c>
      <c r="E5" s="170" t="s">
        <v>61</v>
      </c>
      <c r="F5" s="171" t="s">
        <v>113</v>
      </c>
      <c r="G5" s="137"/>
      <c r="H5" s="33"/>
    </row>
    <row r="6" spans="1:8" ht="15" customHeight="1">
      <c r="A6" s="111" t="s">
        <v>69</v>
      </c>
      <c r="B6" s="315">
        <v>7272</v>
      </c>
      <c r="C6" s="98">
        <v>7.9</v>
      </c>
      <c r="D6" s="99">
        <v>221</v>
      </c>
      <c r="E6" s="99">
        <v>4102</v>
      </c>
      <c r="F6" s="100">
        <f>SUM(D6:E6)</f>
        <v>4323</v>
      </c>
      <c r="G6" s="356"/>
      <c r="H6" s="33"/>
    </row>
    <row r="7" spans="1:8" ht="15" customHeight="1">
      <c r="A7" s="116" t="s">
        <v>70</v>
      </c>
      <c r="B7" s="316"/>
      <c r="C7" s="96" t="s">
        <v>129</v>
      </c>
      <c r="D7" s="96" t="s">
        <v>129</v>
      </c>
      <c r="E7" s="96" t="s">
        <v>129</v>
      </c>
      <c r="F7" s="97" t="s">
        <v>129</v>
      </c>
      <c r="G7" s="356"/>
      <c r="H7" s="33"/>
    </row>
    <row r="8" spans="1:8" ht="15" customHeight="1">
      <c r="A8" s="323" t="s">
        <v>50</v>
      </c>
      <c r="B8" s="324"/>
      <c r="C8" s="324"/>
      <c r="D8" s="324"/>
      <c r="E8" s="324"/>
      <c r="F8" s="364"/>
      <c r="G8" s="133"/>
      <c r="H8" s="33"/>
    </row>
    <row r="9" spans="1:8" ht="15" customHeight="1">
      <c r="A9" s="112" t="s">
        <v>274</v>
      </c>
      <c r="B9" s="355">
        <v>24768</v>
      </c>
      <c r="C9" s="98">
        <v>20</v>
      </c>
      <c r="D9" s="102">
        <v>4351</v>
      </c>
      <c r="E9" s="102">
        <v>12364</v>
      </c>
      <c r="F9" s="100">
        <f>SUM(D9:E9)</f>
        <v>16715</v>
      </c>
      <c r="G9" s="133"/>
      <c r="H9" s="33"/>
    </row>
    <row r="10" spans="1:8" ht="15" customHeight="1">
      <c r="A10" s="115" t="s">
        <v>275</v>
      </c>
      <c r="B10" s="355"/>
      <c r="C10" s="96" t="s">
        <v>129</v>
      </c>
      <c r="D10" s="96" t="s">
        <v>129</v>
      </c>
      <c r="E10" s="96" t="s">
        <v>129</v>
      </c>
      <c r="F10" s="101">
        <v>384</v>
      </c>
      <c r="G10" s="133"/>
      <c r="H10" s="33"/>
    </row>
    <row r="11" spans="1:8" ht="15" customHeight="1">
      <c r="A11" s="112" t="s">
        <v>73</v>
      </c>
      <c r="B11" s="355">
        <v>87204</v>
      </c>
      <c r="C11" s="98">
        <v>30</v>
      </c>
      <c r="D11" s="102">
        <v>14431</v>
      </c>
      <c r="E11" s="102">
        <v>39579</v>
      </c>
      <c r="F11" s="100">
        <f>SUM(D11:E11)</f>
        <v>54010</v>
      </c>
      <c r="G11" s="133"/>
      <c r="H11" s="33"/>
    </row>
    <row r="12" spans="1:8" ht="15" customHeight="1" thickBot="1">
      <c r="A12" s="117" t="s">
        <v>74</v>
      </c>
      <c r="B12" s="372"/>
      <c r="C12" s="109" t="s">
        <v>129</v>
      </c>
      <c r="D12" s="109" t="s">
        <v>129</v>
      </c>
      <c r="E12" s="109" t="s">
        <v>129</v>
      </c>
      <c r="F12" s="110">
        <v>101</v>
      </c>
      <c r="G12" s="133"/>
      <c r="H12" s="33"/>
    </row>
    <row r="13" spans="1:8" ht="15" customHeight="1">
      <c r="A13" s="1"/>
      <c r="G13" s="138"/>
      <c r="H13" s="33"/>
    </row>
    <row r="14" spans="1:8" ht="15" customHeight="1" thickBot="1">
      <c r="A14" s="177"/>
      <c r="B14" s="175"/>
      <c r="C14" s="176"/>
      <c r="D14" s="176"/>
      <c r="E14" s="176"/>
      <c r="F14" s="178"/>
      <c r="G14" s="138"/>
      <c r="H14" s="33"/>
    </row>
    <row r="15" spans="1:8" ht="18" customHeight="1" thickBot="1">
      <c r="A15" s="368" t="s">
        <v>30</v>
      </c>
      <c r="B15" s="369"/>
      <c r="C15" s="369"/>
      <c r="D15" s="369"/>
      <c r="E15" s="369"/>
      <c r="F15" s="370"/>
      <c r="G15" s="139"/>
      <c r="H15" s="33"/>
    </row>
    <row r="16" spans="1:8" ht="15" customHeight="1">
      <c r="A16" s="365" t="s">
        <v>149</v>
      </c>
      <c r="B16" s="366"/>
      <c r="C16" s="366"/>
      <c r="D16" s="366"/>
      <c r="E16" s="366"/>
      <c r="F16" s="367"/>
      <c r="G16" s="138"/>
      <c r="H16" s="33"/>
    </row>
    <row r="17" spans="1:8" ht="12.75" customHeight="1">
      <c r="A17" s="360" t="s">
        <v>31</v>
      </c>
      <c r="B17" s="361"/>
      <c r="C17" s="361"/>
      <c r="D17" s="361"/>
      <c r="E17" s="361"/>
      <c r="F17" s="362"/>
      <c r="G17" s="140"/>
      <c r="H17" s="33"/>
    </row>
    <row r="18" spans="1:8" ht="12.75" customHeight="1">
      <c r="A18" s="123" t="s">
        <v>63</v>
      </c>
      <c r="B18" s="259" t="s">
        <v>7</v>
      </c>
      <c r="C18" s="122" t="s">
        <v>77</v>
      </c>
      <c r="D18" s="38" t="s">
        <v>58</v>
      </c>
      <c r="E18" s="38" t="s">
        <v>59</v>
      </c>
      <c r="F18" s="121" t="s">
        <v>15</v>
      </c>
      <c r="G18" s="136"/>
      <c r="H18" s="33"/>
    </row>
    <row r="19" spans="1:8" ht="12.75" customHeight="1">
      <c r="A19" s="123" t="s">
        <v>14</v>
      </c>
      <c r="B19" s="259"/>
      <c r="C19" s="38" t="s">
        <v>60</v>
      </c>
      <c r="D19" s="38" t="s">
        <v>64</v>
      </c>
      <c r="E19" s="38" t="s">
        <v>61</v>
      </c>
      <c r="F19" s="121" t="s">
        <v>113</v>
      </c>
      <c r="G19" s="137"/>
      <c r="H19" s="33"/>
    </row>
    <row r="20" spans="1:8" ht="12.75" customHeight="1">
      <c r="A20" s="112" t="s">
        <v>75</v>
      </c>
      <c r="B20" s="355">
        <v>55000</v>
      </c>
      <c r="C20" s="98">
        <v>28</v>
      </c>
      <c r="D20" s="102">
        <v>8256</v>
      </c>
      <c r="E20" s="102">
        <v>28520</v>
      </c>
      <c r="F20" s="100">
        <f>SUM(D20:E20)</f>
        <v>36776</v>
      </c>
      <c r="G20" s="356"/>
      <c r="H20" s="33"/>
    </row>
    <row r="21" spans="1:8" ht="12.75" customHeight="1">
      <c r="A21" s="118" t="s">
        <v>76</v>
      </c>
      <c r="B21" s="355"/>
      <c r="C21" s="96" t="s">
        <v>129</v>
      </c>
      <c r="D21" s="96" t="s">
        <v>129</v>
      </c>
      <c r="E21" s="96" t="s">
        <v>129</v>
      </c>
      <c r="F21" s="101">
        <v>4743</v>
      </c>
      <c r="G21" s="356"/>
      <c r="H21" s="33"/>
    </row>
    <row r="22" spans="1:8" ht="12.75" customHeight="1">
      <c r="A22" s="112" t="s">
        <v>161</v>
      </c>
      <c r="B22" s="342" t="s">
        <v>129</v>
      </c>
      <c r="C22" s="96">
        <v>99</v>
      </c>
      <c r="D22" s="99">
        <v>5622</v>
      </c>
      <c r="E22" s="99">
        <v>52123</v>
      </c>
      <c r="F22" s="100">
        <f>SUM(D22:E22)</f>
        <v>57745</v>
      </c>
      <c r="G22" s="39"/>
      <c r="H22" s="33"/>
    </row>
    <row r="23" spans="1:8" ht="12.75" customHeight="1">
      <c r="A23" s="118" t="s">
        <v>162</v>
      </c>
      <c r="B23" s="342"/>
      <c r="C23" s="99" t="s">
        <v>129</v>
      </c>
      <c r="D23" s="99" t="s">
        <v>129</v>
      </c>
      <c r="E23" s="99" t="s">
        <v>129</v>
      </c>
      <c r="F23" s="101">
        <v>6810</v>
      </c>
      <c r="G23" s="39"/>
      <c r="H23" s="33"/>
    </row>
    <row r="24" spans="1:8" ht="12.75" customHeight="1">
      <c r="A24" s="112" t="s">
        <v>186</v>
      </c>
      <c r="B24" s="315">
        <v>39732</v>
      </c>
      <c r="C24" s="96">
        <v>27</v>
      </c>
      <c r="D24" s="99">
        <v>1295</v>
      </c>
      <c r="E24" s="99">
        <v>17547</v>
      </c>
      <c r="F24" s="100">
        <f>SUM(D24:E24)</f>
        <v>18842</v>
      </c>
      <c r="G24" s="356"/>
      <c r="H24" s="33"/>
    </row>
    <row r="25" spans="1:8" ht="12.75" customHeight="1" thickBot="1">
      <c r="A25" s="118" t="s">
        <v>187</v>
      </c>
      <c r="B25" s="328"/>
      <c r="C25" s="172" t="s">
        <v>146</v>
      </c>
      <c r="D25" s="172" t="s">
        <v>146</v>
      </c>
      <c r="E25" s="172" t="s">
        <v>146</v>
      </c>
      <c r="F25" s="144" t="s">
        <v>146</v>
      </c>
      <c r="G25" s="363"/>
      <c r="H25" s="33"/>
    </row>
    <row r="26" spans="1:8" ht="12.75" customHeight="1">
      <c r="A26" s="111" t="s">
        <v>190</v>
      </c>
      <c r="B26" s="342" t="s">
        <v>129</v>
      </c>
      <c r="C26" s="96">
        <v>69</v>
      </c>
      <c r="D26" s="99">
        <v>26802</v>
      </c>
      <c r="E26" s="99">
        <v>8560</v>
      </c>
      <c r="F26" s="100">
        <f>SUM(D26:E26)</f>
        <v>35362</v>
      </c>
      <c r="G26" s="41"/>
      <c r="H26" s="33"/>
    </row>
    <row r="27" spans="1:8" ht="12.75" customHeight="1">
      <c r="A27" s="179" t="s">
        <v>153</v>
      </c>
      <c r="B27" s="342"/>
      <c r="C27" s="99" t="s">
        <v>129</v>
      </c>
      <c r="D27" s="99" t="s">
        <v>129</v>
      </c>
      <c r="E27" s="99" t="s">
        <v>129</v>
      </c>
      <c r="F27" s="101">
        <v>1093</v>
      </c>
      <c r="G27" s="41"/>
      <c r="H27" s="33"/>
    </row>
    <row r="28" spans="1:8" ht="12.75" customHeight="1">
      <c r="A28" s="111" t="s">
        <v>191</v>
      </c>
      <c r="B28" s="332" t="s">
        <v>129</v>
      </c>
      <c r="C28" s="163">
        <v>39</v>
      </c>
      <c r="D28" s="134">
        <v>4804</v>
      </c>
      <c r="E28" s="134">
        <v>5866</v>
      </c>
      <c r="F28" s="135">
        <f>SUM(D28:E28)</f>
        <v>10670</v>
      </c>
      <c r="G28" s="41"/>
      <c r="H28" s="33"/>
    </row>
    <row r="29" spans="1:8" ht="12.75" customHeight="1">
      <c r="A29" s="179" t="s">
        <v>153</v>
      </c>
      <c r="B29" s="342"/>
      <c r="C29" s="99" t="s">
        <v>129</v>
      </c>
      <c r="D29" s="99" t="s">
        <v>129</v>
      </c>
      <c r="E29" s="99" t="s">
        <v>129</v>
      </c>
      <c r="F29" s="101">
        <v>576</v>
      </c>
      <c r="G29" s="41"/>
      <c r="H29" s="33"/>
    </row>
    <row r="30" spans="1:8" ht="12.75" customHeight="1">
      <c r="A30" s="111" t="s">
        <v>192</v>
      </c>
      <c r="B30" s="332" t="s">
        <v>129</v>
      </c>
      <c r="C30" s="163" t="s">
        <v>146</v>
      </c>
      <c r="D30" s="134" t="s">
        <v>146</v>
      </c>
      <c r="E30" s="134" t="s">
        <v>146</v>
      </c>
      <c r="F30" s="135">
        <f>F26+F28</f>
        <v>46032</v>
      </c>
      <c r="G30" s="41"/>
      <c r="H30" s="33"/>
    </row>
    <row r="31" spans="1:8" ht="12.75" customHeight="1">
      <c r="A31" s="179" t="s">
        <v>153</v>
      </c>
      <c r="B31" s="342"/>
      <c r="C31" s="99" t="s">
        <v>129</v>
      </c>
      <c r="D31" s="99" t="s">
        <v>129</v>
      </c>
      <c r="E31" s="99" t="s">
        <v>129</v>
      </c>
      <c r="F31" s="101">
        <f>F27+F29</f>
        <v>1669</v>
      </c>
      <c r="G31" s="41"/>
      <c r="H31" s="33"/>
    </row>
    <row r="32" spans="1:8" ht="12.75" customHeight="1">
      <c r="A32" s="112" t="s">
        <v>163</v>
      </c>
      <c r="B32" s="332" t="s">
        <v>129</v>
      </c>
      <c r="C32" s="163">
        <v>54</v>
      </c>
      <c r="D32" s="134">
        <v>6779</v>
      </c>
      <c r="E32" s="134">
        <v>61202</v>
      </c>
      <c r="F32" s="135">
        <f>SUM(D32:E32)</f>
        <v>67981</v>
      </c>
      <c r="G32" s="39"/>
      <c r="H32" s="33"/>
    </row>
    <row r="33" spans="1:8" ht="12.75" customHeight="1">
      <c r="A33" s="118" t="s">
        <v>162</v>
      </c>
      <c r="B33" s="342"/>
      <c r="C33" s="99" t="s">
        <v>129</v>
      </c>
      <c r="D33" s="99" t="s">
        <v>129</v>
      </c>
      <c r="E33" s="99" t="s">
        <v>129</v>
      </c>
      <c r="F33" s="101">
        <v>4612</v>
      </c>
      <c r="G33" s="39"/>
      <c r="H33" s="33"/>
    </row>
    <row r="34" spans="1:8" ht="12.75" customHeight="1">
      <c r="A34" s="112" t="s">
        <v>281</v>
      </c>
      <c r="B34" s="342" t="s">
        <v>129</v>
      </c>
      <c r="C34" s="96">
        <v>85</v>
      </c>
      <c r="D34" s="99">
        <v>2961</v>
      </c>
      <c r="E34" s="99">
        <v>29150</v>
      </c>
      <c r="F34" s="100">
        <f>SUM(D34:E34)</f>
        <v>32111</v>
      </c>
      <c r="G34" s="39"/>
      <c r="H34" s="33"/>
    </row>
    <row r="35" spans="1:8" ht="12.75" customHeight="1">
      <c r="A35" s="118" t="s">
        <v>162</v>
      </c>
      <c r="B35" s="342"/>
      <c r="C35" s="99" t="s">
        <v>129</v>
      </c>
      <c r="D35" s="99" t="s">
        <v>129</v>
      </c>
      <c r="E35" s="99" t="s">
        <v>129</v>
      </c>
      <c r="F35" s="101">
        <v>2405</v>
      </c>
      <c r="G35" s="39"/>
      <c r="H35" s="33"/>
    </row>
    <row r="36" spans="1:8" ht="12.75" customHeight="1">
      <c r="A36" s="112" t="s">
        <v>78</v>
      </c>
      <c r="B36" s="329">
        <v>31532</v>
      </c>
      <c r="C36" s="96">
        <v>23.5</v>
      </c>
      <c r="D36" s="99">
        <v>5244</v>
      </c>
      <c r="E36" s="99">
        <v>15597</v>
      </c>
      <c r="F36" s="135">
        <f>SUM(D36:E36)</f>
        <v>20841</v>
      </c>
      <c r="G36" s="356"/>
      <c r="H36" s="33"/>
    </row>
    <row r="37" spans="1:8" ht="12.75" customHeight="1" thickBot="1">
      <c r="A37" s="118" t="s">
        <v>178</v>
      </c>
      <c r="B37" s="329"/>
      <c r="C37" s="96" t="s">
        <v>129</v>
      </c>
      <c r="D37" s="96" t="s">
        <v>129</v>
      </c>
      <c r="E37" s="96" t="s">
        <v>129</v>
      </c>
      <c r="F37" s="101">
        <v>583</v>
      </c>
      <c r="G37" s="363"/>
      <c r="H37" s="33"/>
    </row>
    <row r="38" spans="1:8" ht="12.75" customHeight="1">
      <c r="A38" s="112" t="s">
        <v>273</v>
      </c>
      <c r="B38" s="329" t="s">
        <v>146</v>
      </c>
      <c r="C38" s="96">
        <v>89</v>
      </c>
      <c r="D38" s="99">
        <v>46243</v>
      </c>
      <c r="E38" s="99">
        <v>32073</v>
      </c>
      <c r="F38" s="135">
        <f>SUM(D38:E38)</f>
        <v>78316</v>
      </c>
      <c r="G38" s="41"/>
      <c r="H38" s="33"/>
    </row>
    <row r="39" spans="1:8" ht="12.75" customHeight="1">
      <c r="A39" s="118" t="s">
        <v>181</v>
      </c>
      <c r="B39" s="329"/>
      <c r="C39" s="96" t="s">
        <v>129</v>
      </c>
      <c r="D39" s="96" t="s">
        <v>129</v>
      </c>
      <c r="E39" s="96" t="s">
        <v>129</v>
      </c>
      <c r="F39" s="101">
        <v>6051</v>
      </c>
      <c r="G39" s="41"/>
      <c r="H39" s="33"/>
    </row>
    <row r="40" spans="1:8" ht="12.75" customHeight="1">
      <c r="A40" s="113" t="s">
        <v>166</v>
      </c>
      <c r="B40" s="332" t="s">
        <v>129</v>
      </c>
      <c r="C40" s="163">
        <v>85</v>
      </c>
      <c r="D40" s="134">
        <v>1809</v>
      </c>
      <c r="E40" s="134">
        <v>15832</v>
      </c>
      <c r="F40" s="135">
        <f>SUM(D40:E40)</f>
        <v>17641</v>
      </c>
      <c r="G40" s="39"/>
      <c r="H40" s="33"/>
    </row>
    <row r="41" spans="1:8" ht="12.75" customHeight="1">
      <c r="A41" s="141" t="s">
        <v>162</v>
      </c>
      <c r="B41" s="331"/>
      <c r="C41" s="172" t="s">
        <v>129</v>
      </c>
      <c r="D41" s="172" t="s">
        <v>129</v>
      </c>
      <c r="E41" s="172" t="s">
        <v>129</v>
      </c>
      <c r="F41" s="144">
        <v>954</v>
      </c>
      <c r="G41" s="39"/>
      <c r="H41" s="33"/>
    </row>
    <row r="42" spans="1:8" ht="12.75" customHeight="1">
      <c r="A42" s="112" t="s">
        <v>171</v>
      </c>
      <c r="B42" s="342" t="s">
        <v>129</v>
      </c>
      <c r="C42" s="96">
        <v>29</v>
      </c>
      <c r="D42" s="99">
        <v>463</v>
      </c>
      <c r="E42" s="99">
        <v>52434</v>
      </c>
      <c r="F42" s="100">
        <f>SUM(D42:E42)</f>
        <v>52897</v>
      </c>
      <c r="G42" s="39"/>
      <c r="H42" s="33"/>
    </row>
    <row r="43" spans="1:8" ht="12.75" customHeight="1">
      <c r="A43" s="118" t="s">
        <v>162</v>
      </c>
      <c r="B43" s="342"/>
      <c r="C43" s="99" t="s">
        <v>129</v>
      </c>
      <c r="D43" s="99" t="s">
        <v>129</v>
      </c>
      <c r="E43" s="99" t="s">
        <v>129</v>
      </c>
      <c r="F43" s="101">
        <v>1840</v>
      </c>
      <c r="G43" s="39"/>
      <c r="H43" s="33"/>
    </row>
    <row r="44" spans="1:8" ht="12.75" customHeight="1">
      <c r="A44" s="113" t="s">
        <v>172</v>
      </c>
      <c r="B44" s="332" t="s">
        <v>129</v>
      </c>
      <c r="C44" s="99" t="s">
        <v>129</v>
      </c>
      <c r="D44" s="134" t="s">
        <v>146</v>
      </c>
      <c r="E44" s="134" t="s">
        <v>146</v>
      </c>
      <c r="F44" s="135">
        <f>F40+F42</f>
        <v>70538</v>
      </c>
      <c r="G44" s="39"/>
      <c r="H44" s="33"/>
    </row>
    <row r="45" spans="1:8" ht="12.75" customHeight="1">
      <c r="A45" s="118" t="s">
        <v>162</v>
      </c>
      <c r="B45" s="342"/>
      <c r="C45" s="99" t="s">
        <v>129</v>
      </c>
      <c r="D45" s="99" t="s">
        <v>129</v>
      </c>
      <c r="E45" s="99" t="s">
        <v>129</v>
      </c>
      <c r="F45" s="101">
        <f>F41+F43</f>
        <v>2794</v>
      </c>
      <c r="G45" s="39"/>
      <c r="H45" s="33"/>
    </row>
    <row r="46" spans="1:8" ht="12.75" customHeight="1">
      <c r="A46" s="113" t="s">
        <v>79</v>
      </c>
      <c r="B46" s="328">
        <v>95033</v>
      </c>
      <c r="C46" s="163">
        <v>75</v>
      </c>
      <c r="D46" s="134">
        <v>80875</v>
      </c>
      <c r="E46" s="134">
        <v>199</v>
      </c>
      <c r="F46" s="135">
        <f>SUM(D46:E46)</f>
        <v>81074</v>
      </c>
      <c r="G46" s="348"/>
      <c r="H46" s="33"/>
    </row>
    <row r="47" spans="1:8" ht="12.75" customHeight="1">
      <c r="A47" s="115" t="s">
        <v>80</v>
      </c>
      <c r="B47" s="316"/>
      <c r="C47" s="96" t="s">
        <v>129</v>
      </c>
      <c r="D47" s="99">
        <v>5655</v>
      </c>
      <c r="E47" s="99">
        <f>D47</f>
        <v>5655</v>
      </c>
      <c r="F47" s="97" t="s">
        <v>129</v>
      </c>
      <c r="G47" s="348"/>
      <c r="H47" s="33"/>
    </row>
    <row r="48" spans="1:8" ht="12.75" customHeight="1">
      <c r="A48" s="112" t="s">
        <v>81</v>
      </c>
      <c r="B48" s="329">
        <v>77906</v>
      </c>
      <c r="C48" s="96" t="s">
        <v>155</v>
      </c>
      <c r="D48" s="99">
        <v>5386</v>
      </c>
      <c r="E48" s="99">
        <v>50061</v>
      </c>
      <c r="F48" s="100">
        <f>SUM(D48:E48)</f>
        <v>55447</v>
      </c>
      <c r="G48" s="348"/>
      <c r="H48" s="33"/>
    </row>
    <row r="49" spans="1:8" ht="12.75" customHeight="1">
      <c r="A49" s="118" t="s">
        <v>82</v>
      </c>
      <c r="B49" s="329"/>
      <c r="C49" s="96" t="s">
        <v>129</v>
      </c>
      <c r="D49" s="96" t="s">
        <v>129</v>
      </c>
      <c r="E49" s="96" t="s">
        <v>129</v>
      </c>
      <c r="F49" s="101">
        <v>2038</v>
      </c>
      <c r="G49" s="348"/>
      <c r="H49" s="33"/>
    </row>
    <row r="50" spans="1:8" ht="12.75" customHeight="1">
      <c r="A50" s="113" t="s">
        <v>130</v>
      </c>
      <c r="B50" s="349" t="s">
        <v>129</v>
      </c>
      <c r="C50" s="163">
        <v>23.9</v>
      </c>
      <c r="D50" s="134">
        <v>511</v>
      </c>
      <c r="E50" s="134">
        <v>60381</v>
      </c>
      <c r="F50" s="135">
        <f>SUM(D50:E50)</f>
        <v>60892</v>
      </c>
      <c r="G50" s="348"/>
      <c r="H50" s="33"/>
    </row>
    <row r="51" spans="1:8" ht="12.75" customHeight="1">
      <c r="A51" s="118" t="s">
        <v>181</v>
      </c>
      <c r="B51" s="332"/>
      <c r="C51" s="96" t="s">
        <v>129</v>
      </c>
      <c r="D51" s="96" t="s">
        <v>129</v>
      </c>
      <c r="E51" s="96" t="s">
        <v>129</v>
      </c>
      <c r="F51" s="101" t="s">
        <v>129</v>
      </c>
      <c r="G51" s="348"/>
      <c r="H51" s="33"/>
    </row>
    <row r="52" spans="1:8" ht="12.75" customHeight="1">
      <c r="A52" s="112" t="s">
        <v>83</v>
      </c>
      <c r="B52" s="315">
        <v>268801</v>
      </c>
      <c r="C52" s="96">
        <v>19.5</v>
      </c>
      <c r="D52" s="99">
        <v>1292</v>
      </c>
      <c r="E52" s="99">
        <v>213904</v>
      </c>
      <c r="F52" s="100">
        <f>SUM(D52:E52)</f>
        <v>215196</v>
      </c>
      <c r="G52" s="41"/>
      <c r="H52" s="33"/>
    </row>
    <row r="53" spans="1:8" ht="12.75" customHeight="1">
      <c r="A53" s="118" t="s">
        <v>84</v>
      </c>
      <c r="B53" s="328"/>
      <c r="C53" s="142" t="s">
        <v>129</v>
      </c>
      <c r="D53" s="142" t="s">
        <v>129</v>
      </c>
      <c r="E53" s="142" t="s">
        <v>129</v>
      </c>
      <c r="F53" s="144">
        <v>5557</v>
      </c>
      <c r="G53" s="41"/>
      <c r="H53" s="33"/>
    </row>
    <row r="54" spans="1:8" ht="12.75" customHeight="1">
      <c r="A54" s="112" t="s">
        <v>271</v>
      </c>
      <c r="B54" s="342" t="s">
        <v>129</v>
      </c>
      <c r="C54" s="96">
        <v>47</v>
      </c>
      <c r="D54" s="99">
        <v>5797</v>
      </c>
      <c r="E54" s="99">
        <v>6211</v>
      </c>
      <c r="F54" s="100">
        <f>SUM(D54:E54)</f>
        <v>12008</v>
      </c>
      <c r="G54" s="41"/>
      <c r="H54" s="33"/>
    </row>
    <row r="55" spans="1:8" ht="12.75" customHeight="1">
      <c r="A55" s="118" t="s">
        <v>214</v>
      </c>
      <c r="B55" s="342"/>
      <c r="C55" s="185" t="s">
        <v>295</v>
      </c>
      <c r="D55" s="185" t="s">
        <v>296</v>
      </c>
      <c r="E55" s="99">
        <f>C55+D55</f>
        <v>1000</v>
      </c>
      <c r="F55" s="101" t="s">
        <v>146</v>
      </c>
      <c r="G55" s="41"/>
      <c r="H55" s="33"/>
    </row>
    <row r="56" spans="1:8" ht="12.75" customHeight="1">
      <c r="A56" s="112" t="s">
        <v>85</v>
      </c>
      <c r="B56" s="342" t="s">
        <v>129</v>
      </c>
      <c r="C56" s="96">
        <v>27</v>
      </c>
      <c r="D56" s="99">
        <v>1310</v>
      </c>
      <c r="E56" s="99">
        <v>94103</v>
      </c>
      <c r="F56" s="100">
        <f>SUM(D56:E56)</f>
        <v>95413</v>
      </c>
      <c r="G56" s="41"/>
      <c r="H56" s="33"/>
    </row>
    <row r="57" spans="1:8" ht="12.75" customHeight="1">
      <c r="A57" s="118" t="s">
        <v>181</v>
      </c>
      <c r="B57" s="342"/>
      <c r="C57" s="96" t="s">
        <v>129</v>
      </c>
      <c r="D57" s="96" t="s">
        <v>129</v>
      </c>
      <c r="E57" s="96" t="s">
        <v>129</v>
      </c>
      <c r="F57" s="101">
        <v>3117</v>
      </c>
      <c r="G57" s="41"/>
      <c r="H57" s="33"/>
    </row>
    <row r="58" spans="1:8" ht="12.75" customHeight="1">
      <c r="A58" s="112" t="s">
        <v>86</v>
      </c>
      <c r="B58" s="331" t="s">
        <v>129</v>
      </c>
      <c r="C58" s="96">
        <v>26.8</v>
      </c>
      <c r="D58" s="99">
        <v>493</v>
      </c>
      <c r="E58" s="99">
        <v>91005</v>
      </c>
      <c r="F58" s="100">
        <f>SUM(D58:E58)</f>
        <v>91498</v>
      </c>
      <c r="G58" s="41"/>
      <c r="H58" s="33"/>
    </row>
    <row r="59" spans="1:8" ht="12.75" customHeight="1">
      <c r="A59" s="141" t="s">
        <v>169</v>
      </c>
      <c r="B59" s="349"/>
      <c r="C59" s="142" t="s">
        <v>129</v>
      </c>
      <c r="D59" s="142" t="s">
        <v>129</v>
      </c>
      <c r="E59" s="142" t="s">
        <v>129</v>
      </c>
      <c r="F59" s="144">
        <v>2579</v>
      </c>
      <c r="G59" s="41"/>
      <c r="H59" s="33"/>
    </row>
    <row r="60" spans="1:8" ht="12.75" customHeight="1">
      <c r="A60" s="112" t="s">
        <v>189</v>
      </c>
      <c r="B60" s="315">
        <v>97433</v>
      </c>
      <c r="C60" s="96">
        <v>25</v>
      </c>
      <c r="D60" s="99">
        <v>1684</v>
      </c>
      <c r="E60" s="99">
        <v>60333</v>
      </c>
      <c r="F60" s="100">
        <f>SUM(D60:E60)</f>
        <v>62017</v>
      </c>
      <c r="G60" s="39"/>
      <c r="H60" s="33"/>
    </row>
    <row r="61" spans="1:8" ht="12.75" customHeight="1">
      <c r="A61" s="118" t="s">
        <v>178</v>
      </c>
      <c r="B61" s="316"/>
      <c r="C61" s="99" t="s">
        <v>129</v>
      </c>
      <c r="D61" s="99" t="s">
        <v>129</v>
      </c>
      <c r="E61" s="99" t="s">
        <v>129</v>
      </c>
      <c r="F61" s="101">
        <v>1155</v>
      </c>
      <c r="G61" s="39"/>
      <c r="H61" s="33"/>
    </row>
    <row r="62" spans="1:8" ht="12.75" customHeight="1">
      <c r="A62" s="112" t="s">
        <v>87</v>
      </c>
      <c r="B62" s="342" t="s">
        <v>129</v>
      </c>
      <c r="C62" s="96">
        <v>24.5</v>
      </c>
      <c r="D62" s="99">
        <v>21057</v>
      </c>
      <c r="E62" s="99">
        <v>128123</v>
      </c>
      <c r="F62" s="100">
        <f>SUM(D62:E62)</f>
        <v>149180</v>
      </c>
      <c r="G62" s="41"/>
      <c r="H62" s="33"/>
    </row>
    <row r="63" spans="1:8" ht="12.75" customHeight="1">
      <c r="A63" s="118" t="s">
        <v>181</v>
      </c>
      <c r="B63" s="342"/>
      <c r="C63" s="96" t="s">
        <v>129</v>
      </c>
      <c r="D63" s="96" t="s">
        <v>129</v>
      </c>
      <c r="E63" s="96" t="s">
        <v>129</v>
      </c>
      <c r="F63" s="101">
        <v>10</v>
      </c>
      <c r="G63" s="41"/>
      <c r="H63" s="33"/>
    </row>
    <row r="64" spans="1:8" ht="12.75" customHeight="1">
      <c r="A64" s="112" t="s">
        <v>292</v>
      </c>
      <c r="B64" s="342" t="s">
        <v>129</v>
      </c>
      <c r="C64" s="96">
        <v>119</v>
      </c>
      <c r="D64" s="99">
        <v>746</v>
      </c>
      <c r="E64" s="99">
        <v>11173</v>
      </c>
      <c r="F64" s="100">
        <f>SUM(D64:E64)</f>
        <v>11919</v>
      </c>
      <c r="G64" s="41"/>
      <c r="H64" s="33"/>
    </row>
    <row r="65" spans="1:8" ht="12.75" customHeight="1">
      <c r="A65" s="141" t="s">
        <v>154</v>
      </c>
      <c r="B65" s="331"/>
      <c r="C65" s="142" t="s">
        <v>129</v>
      </c>
      <c r="D65" s="142" t="s">
        <v>129</v>
      </c>
      <c r="E65" s="142" t="s">
        <v>129</v>
      </c>
      <c r="F65" s="144">
        <v>1951</v>
      </c>
      <c r="G65" s="41"/>
      <c r="H65" s="33"/>
    </row>
    <row r="66" spans="1:8" ht="12.75" customHeight="1">
      <c r="A66" s="344" t="s">
        <v>293</v>
      </c>
      <c r="B66" s="345"/>
      <c r="C66" s="345"/>
      <c r="D66" s="345"/>
      <c r="E66" s="345"/>
      <c r="F66" s="346"/>
      <c r="G66" s="41"/>
      <c r="H66" s="33"/>
    </row>
    <row r="67" spans="1:8" ht="12.75" customHeight="1">
      <c r="A67" s="317" t="s">
        <v>32</v>
      </c>
      <c r="B67" s="326"/>
      <c r="C67" s="326"/>
      <c r="D67" s="326"/>
      <c r="E67" s="326"/>
      <c r="F67" s="341"/>
      <c r="G67" s="39"/>
      <c r="H67" s="33"/>
    </row>
    <row r="68" spans="1:8" ht="12.75" customHeight="1">
      <c r="A68" s="112" t="s">
        <v>215</v>
      </c>
      <c r="B68" s="347" t="s">
        <v>146</v>
      </c>
      <c r="C68" s="96">
        <v>49</v>
      </c>
      <c r="D68" s="99">
        <v>393</v>
      </c>
      <c r="E68" s="99">
        <v>24359</v>
      </c>
      <c r="F68" s="100">
        <f>SUM(D68:E68)</f>
        <v>24752</v>
      </c>
      <c r="G68" s="39"/>
      <c r="H68" s="33"/>
    </row>
    <row r="69" spans="1:8" ht="12.75" customHeight="1">
      <c r="A69" s="118" t="s">
        <v>181</v>
      </c>
      <c r="B69" s="347"/>
      <c r="C69" s="99" t="s">
        <v>129</v>
      </c>
      <c r="D69" s="99" t="s">
        <v>129</v>
      </c>
      <c r="E69" s="99" t="s">
        <v>129</v>
      </c>
      <c r="F69" s="101">
        <v>772</v>
      </c>
      <c r="G69" s="39"/>
      <c r="H69" s="33"/>
    </row>
    <row r="70" spans="1:8" ht="12.75" customHeight="1">
      <c r="A70" s="112" t="s">
        <v>88</v>
      </c>
      <c r="B70" s="329">
        <v>256311</v>
      </c>
      <c r="C70" s="96">
        <v>16.9</v>
      </c>
      <c r="D70" s="99">
        <v>3925</v>
      </c>
      <c r="E70" s="99">
        <v>192351</v>
      </c>
      <c r="F70" s="100">
        <f>SUM(D70:E70)</f>
        <v>196276</v>
      </c>
      <c r="G70" s="39"/>
      <c r="H70" s="33"/>
    </row>
    <row r="71" spans="1:8" ht="12.75" customHeight="1">
      <c r="A71" s="118" t="s">
        <v>84</v>
      </c>
      <c r="B71" s="329"/>
      <c r="C71" s="99" t="s">
        <v>129</v>
      </c>
      <c r="D71" s="99" t="s">
        <v>129</v>
      </c>
      <c r="E71" s="99" t="s">
        <v>129</v>
      </c>
      <c r="F71" s="101">
        <v>633</v>
      </c>
      <c r="G71" s="39"/>
      <c r="H71" s="33"/>
    </row>
    <row r="72" spans="1:8" ht="12.75" customHeight="1">
      <c r="A72" s="112" t="s">
        <v>89</v>
      </c>
      <c r="B72" s="329">
        <v>90651</v>
      </c>
      <c r="C72" s="96">
        <v>16</v>
      </c>
      <c r="D72" s="99">
        <v>843</v>
      </c>
      <c r="E72" s="99">
        <v>66161</v>
      </c>
      <c r="F72" s="100">
        <f>SUM(D72:E72)</f>
        <v>67004</v>
      </c>
      <c r="G72" s="39"/>
      <c r="H72" s="33"/>
    </row>
    <row r="73" spans="1:8" ht="12.75" customHeight="1" thickBot="1">
      <c r="A73" s="119" t="s">
        <v>84</v>
      </c>
      <c r="B73" s="371"/>
      <c r="C73" s="187" t="s">
        <v>129</v>
      </c>
      <c r="D73" s="187" t="s">
        <v>129</v>
      </c>
      <c r="E73" s="187" t="s">
        <v>129</v>
      </c>
      <c r="F73" s="110">
        <v>1843</v>
      </c>
      <c r="G73" s="39"/>
      <c r="H73" s="33"/>
    </row>
    <row r="74" spans="1:8" ht="12.75" customHeight="1">
      <c r="A74" s="188" t="s">
        <v>90</v>
      </c>
      <c r="B74" s="343" t="s">
        <v>129</v>
      </c>
      <c r="C74" s="189">
        <v>19.5</v>
      </c>
      <c r="D74" s="190">
        <v>5934</v>
      </c>
      <c r="E74" s="190">
        <v>145885</v>
      </c>
      <c r="F74" s="191">
        <f>SUM(D74:E74)</f>
        <v>151819</v>
      </c>
      <c r="G74" s="39"/>
      <c r="H74" s="33"/>
    </row>
    <row r="75" spans="1:8" ht="12.75" customHeight="1">
      <c r="A75" s="118" t="s">
        <v>181</v>
      </c>
      <c r="B75" s="340"/>
      <c r="C75" s="99" t="s">
        <v>129</v>
      </c>
      <c r="D75" s="99" t="s">
        <v>129</v>
      </c>
      <c r="E75" s="99" t="s">
        <v>129</v>
      </c>
      <c r="F75" s="101" t="s">
        <v>129</v>
      </c>
      <c r="G75" s="39"/>
      <c r="H75" s="33"/>
    </row>
    <row r="76" spans="1:8" ht="12.75" customHeight="1">
      <c r="A76" s="112" t="s">
        <v>216</v>
      </c>
      <c r="B76" s="315">
        <v>420900</v>
      </c>
      <c r="C76" s="96">
        <v>9.9</v>
      </c>
      <c r="D76" s="99">
        <v>6649</v>
      </c>
      <c r="E76" s="99">
        <v>341639</v>
      </c>
      <c r="F76" s="100">
        <f>SUM(D76:E76)</f>
        <v>348288</v>
      </c>
      <c r="G76" s="39"/>
      <c r="H76" s="33"/>
    </row>
    <row r="77" spans="1:8" ht="12.75" customHeight="1">
      <c r="A77" s="118" t="s">
        <v>217</v>
      </c>
      <c r="B77" s="316"/>
      <c r="C77" s="99" t="s">
        <v>129</v>
      </c>
      <c r="D77" s="99" t="s">
        <v>129</v>
      </c>
      <c r="E77" s="99" t="s">
        <v>129</v>
      </c>
      <c r="F77" s="101">
        <v>4891</v>
      </c>
      <c r="G77" s="39"/>
      <c r="H77" s="33"/>
    </row>
    <row r="78" spans="1:8" ht="12.75" customHeight="1">
      <c r="A78" s="112" t="s">
        <v>91</v>
      </c>
      <c r="B78" s="339" t="s">
        <v>129</v>
      </c>
      <c r="C78" s="96">
        <v>23</v>
      </c>
      <c r="D78" s="99">
        <v>48335</v>
      </c>
      <c r="E78" s="99">
        <v>137062</v>
      </c>
      <c r="F78" s="100">
        <f>SUM(D78:E78)</f>
        <v>185397</v>
      </c>
      <c r="G78" s="39"/>
      <c r="H78" s="33"/>
    </row>
    <row r="79" spans="1:8" ht="12.75" customHeight="1">
      <c r="A79" s="118" t="s">
        <v>181</v>
      </c>
      <c r="B79" s="340"/>
      <c r="C79" s="99" t="s">
        <v>129</v>
      </c>
      <c r="D79" s="99" t="s">
        <v>129</v>
      </c>
      <c r="E79" s="99" t="s">
        <v>129</v>
      </c>
      <c r="F79" s="101">
        <v>2377</v>
      </c>
      <c r="G79" s="39"/>
      <c r="H79" s="33"/>
    </row>
    <row r="80" spans="1:8" ht="12.75" customHeight="1">
      <c r="A80" s="112" t="s">
        <v>258</v>
      </c>
      <c r="B80" s="315">
        <v>122928</v>
      </c>
      <c r="C80" s="96">
        <v>28</v>
      </c>
      <c r="D80" s="99">
        <v>1450</v>
      </c>
      <c r="E80" s="99">
        <v>88362</v>
      </c>
      <c r="F80" s="100">
        <f>SUM(D80:E80)</f>
        <v>89812</v>
      </c>
      <c r="G80" s="39"/>
      <c r="H80" s="33"/>
    </row>
    <row r="81" spans="1:8" ht="12.75" customHeight="1">
      <c r="A81" s="141" t="s">
        <v>84</v>
      </c>
      <c r="B81" s="328"/>
      <c r="C81" s="172" t="s">
        <v>129</v>
      </c>
      <c r="D81" s="172" t="s">
        <v>129</v>
      </c>
      <c r="E81" s="172" t="s">
        <v>129</v>
      </c>
      <c r="F81" s="144">
        <v>4340</v>
      </c>
      <c r="G81" s="39"/>
      <c r="H81" s="33"/>
    </row>
    <row r="82" spans="1:8" ht="12.75" customHeight="1">
      <c r="A82" s="317" t="s">
        <v>33</v>
      </c>
      <c r="B82" s="326"/>
      <c r="C82" s="326"/>
      <c r="D82" s="326"/>
      <c r="E82" s="326"/>
      <c r="F82" s="341"/>
      <c r="G82" s="39"/>
      <c r="H82" s="33"/>
    </row>
    <row r="83" spans="1:8" ht="12.75" customHeight="1">
      <c r="A83" s="112" t="s">
        <v>72</v>
      </c>
      <c r="B83" s="315">
        <v>691425</v>
      </c>
      <c r="C83" s="96">
        <v>8</v>
      </c>
      <c r="D83" s="99">
        <v>29011</v>
      </c>
      <c r="E83" s="99">
        <v>497599</v>
      </c>
      <c r="F83" s="100">
        <f>SUM(D83:E83)</f>
        <v>526610</v>
      </c>
      <c r="G83" s="39"/>
      <c r="H83" s="33"/>
    </row>
    <row r="84" spans="1:8" ht="12.75" customHeight="1">
      <c r="A84" s="118" t="s">
        <v>92</v>
      </c>
      <c r="B84" s="316"/>
      <c r="C84" s="99" t="s">
        <v>129</v>
      </c>
      <c r="D84" s="99" t="s">
        <v>129</v>
      </c>
      <c r="E84" s="99" t="s">
        <v>129</v>
      </c>
      <c r="F84" s="101" t="s">
        <v>129</v>
      </c>
      <c r="G84" s="39"/>
      <c r="H84" s="33"/>
    </row>
    <row r="85" spans="1:8" ht="12.75" customHeight="1">
      <c r="A85" s="113" t="s">
        <v>93</v>
      </c>
      <c r="B85" s="315">
        <v>171046</v>
      </c>
      <c r="C85" s="96" t="s">
        <v>144</v>
      </c>
      <c r="D85" s="99">
        <v>2888</v>
      </c>
      <c r="E85" s="99">
        <v>120642</v>
      </c>
      <c r="F85" s="100">
        <f>SUM(D85:E85)</f>
        <v>123530</v>
      </c>
      <c r="G85" s="39"/>
      <c r="H85" s="33"/>
    </row>
    <row r="86" spans="1:8" ht="12.75" customHeight="1">
      <c r="A86" s="118" t="s">
        <v>82</v>
      </c>
      <c r="B86" s="316"/>
      <c r="C86" s="99" t="s">
        <v>129</v>
      </c>
      <c r="D86" s="99" t="s">
        <v>129</v>
      </c>
      <c r="E86" s="99" t="s">
        <v>129</v>
      </c>
      <c r="F86" s="101">
        <v>5</v>
      </c>
      <c r="G86" s="39"/>
      <c r="H86" s="33"/>
    </row>
    <row r="87" spans="1:8" ht="12.75" customHeight="1">
      <c r="A87" s="112" t="s">
        <v>94</v>
      </c>
      <c r="B87" s="315">
        <v>166149</v>
      </c>
      <c r="C87" s="96" t="s">
        <v>145</v>
      </c>
      <c r="D87" s="99">
        <v>8605</v>
      </c>
      <c r="E87" s="99">
        <v>107651</v>
      </c>
      <c r="F87" s="100">
        <f>SUM(D87:E87)</f>
        <v>116256</v>
      </c>
      <c r="G87" s="39"/>
      <c r="H87" s="33"/>
    </row>
    <row r="88" spans="1:8" ht="12.75" customHeight="1">
      <c r="A88" s="118" t="s">
        <v>82</v>
      </c>
      <c r="B88" s="316"/>
      <c r="C88" s="99" t="s">
        <v>129</v>
      </c>
      <c r="D88" s="99" t="s">
        <v>129</v>
      </c>
      <c r="E88" s="99" t="s">
        <v>129</v>
      </c>
      <c r="F88" s="101">
        <v>56</v>
      </c>
      <c r="G88" s="39"/>
      <c r="H88" s="33"/>
    </row>
    <row r="89" spans="1:8" ht="12.75" customHeight="1">
      <c r="A89" s="112" t="s">
        <v>95</v>
      </c>
      <c r="B89" s="315">
        <v>38956</v>
      </c>
      <c r="C89" s="96">
        <v>15</v>
      </c>
      <c r="D89" s="99">
        <v>14042</v>
      </c>
      <c r="E89" s="99">
        <v>13196</v>
      </c>
      <c r="F89" s="100">
        <f>SUM(D89:E89)</f>
        <v>27238</v>
      </c>
      <c r="G89" s="39"/>
      <c r="H89" s="33"/>
    </row>
    <row r="90" spans="1:8" ht="12.75" customHeight="1">
      <c r="A90" s="118" t="s">
        <v>96</v>
      </c>
      <c r="B90" s="316"/>
      <c r="C90" s="99" t="s">
        <v>129</v>
      </c>
      <c r="D90" s="99" t="s">
        <v>129</v>
      </c>
      <c r="E90" s="99" t="s">
        <v>129</v>
      </c>
      <c r="F90" s="101" t="s">
        <v>129</v>
      </c>
      <c r="G90" s="39"/>
      <c r="H90" s="33"/>
    </row>
    <row r="91" spans="1:8" ht="12.75" customHeight="1">
      <c r="A91" s="112" t="s">
        <v>97</v>
      </c>
      <c r="B91" s="315">
        <v>232418</v>
      </c>
      <c r="C91" s="96" t="s">
        <v>152</v>
      </c>
      <c r="D91" s="99">
        <v>58404</v>
      </c>
      <c r="E91" s="99">
        <v>119575</v>
      </c>
      <c r="F91" s="100">
        <f>SUM(D91:E91)</f>
        <v>177979</v>
      </c>
      <c r="G91" s="39"/>
      <c r="H91" s="33"/>
    </row>
    <row r="92" spans="1:8" ht="12.75" customHeight="1">
      <c r="A92" s="118" t="s">
        <v>82</v>
      </c>
      <c r="B92" s="316"/>
      <c r="C92" s="99" t="s">
        <v>129</v>
      </c>
      <c r="D92" s="99" t="s">
        <v>129</v>
      </c>
      <c r="E92" s="99" t="s">
        <v>129</v>
      </c>
      <c r="F92" s="101">
        <v>34</v>
      </c>
      <c r="G92" s="39"/>
      <c r="H92" s="33"/>
    </row>
    <row r="93" spans="1:8" ht="12.75" customHeight="1">
      <c r="A93" s="317" t="s">
        <v>34</v>
      </c>
      <c r="B93" s="326"/>
      <c r="C93" s="326"/>
      <c r="D93" s="326"/>
      <c r="E93" s="326"/>
      <c r="F93" s="327"/>
      <c r="G93" s="39"/>
      <c r="H93" s="33"/>
    </row>
    <row r="94" spans="1:8" ht="12.75" customHeight="1">
      <c r="A94" s="112" t="s">
        <v>188</v>
      </c>
      <c r="B94" s="331" t="s">
        <v>129</v>
      </c>
      <c r="C94" s="96">
        <v>59</v>
      </c>
      <c r="D94" s="99">
        <v>1105</v>
      </c>
      <c r="E94" s="99">
        <v>8514</v>
      </c>
      <c r="F94" s="100">
        <f>SUM(D94:E94)</f>
        <v>9619</v>
      </c>
      <c r="G94" s="39"/>
      <c r="H94" s="33"/>
    </row>
    <row r="95" spans="1:8" ht="12.75" customHeight="1">
      <c r="A95" s="118" t="s">
        <v>158</v>
      </c>
      <c r="B95" s="332"/>
      <c r="C95" s="99" t="s">
        <v>129</v>
      </c>
      <c r="D95" s="99" t="s">
        <v>129</v>
      </c>
      <c r="E95" s="99" t="s">
        <v>129</v>
      </c>
      <c r="F95" s="101">
        <v>526</v>
      </c>
      <c r="G95" s="39"/>
      <c r="H95" s="33"/>
    </row>
    <row r="96" spans="1:8" ht="12.75" customHeight="1">
      <c r="A96" s="112" t="s">
        <v>98</v>
      </c>
      <c r="B96" s="331" t="s">
        <v>129</v>
      </c>
      <c r="C96" s="96">
        <v>59</v>
      </c>
      <c r="D96" s="99">
        <v>3928</v>
      </c>
      <c r="E96" s="99">
        <v>21610</v>
      </c>
      <c r="F96" s="100">
        <f>SUM(D96:E96)</f>
        <v>25538</v>
      </c>
      <c r="G96" s="39"/>
      <c r="H96" s="33"/>
    </row>
    <row r="97" spans="1:8" ht="12.75" customHeight="1">
      <c r="A97" s="118" t="s">
        <v>181</v>
      </c>
      <c r="B97" s="332"/>
      <c r="C97" s="99" t="s">
        <v>129</v>
      </c>
      <c r="D97" s="99" t="s">
        <v>129</v>
      </c>
      <c r="E97" s="99" t="s">
        <v>129</v>
      </c>
      <c r="F97" s="101">
        <v>46</v>
      </c>
      <c r="G97" s="39"/>
      <c r="H97" s="33"/>
    </row>
    <row r="98" spans="1:8" ht="12.75" customHeight="1">
      <c r="A98" s="112" t="s">
        <v>289</v>
      </c>
      <c r="B98" s="315">
        <v>25000</v>
      </c>
      <c r="C98" s="96">
        <v>20</v>
      </c>
      <c r="D98" s="99">
        <v>193</v>
      </c>
      <c r="E98" s="99">
        <v>17121</v>
      </c>
      <c r="F98" s="100">
        <f>SUM(D98:E98)</f>
        <v>17314</v>
      </c>
      <c r="G98" s="39"/>
      <c r="H98" s="33"/>
    </row>
    <row r="99" spans="1:8" ht="12.75" customHeight="1">
      <c r="A99" s="118" t="s">
        <v>290</v>
      </c>
      <c r="B99" s="316"/>
      <c r="C99" s="99" t="s">
        <v>129</v>
      </c>
      <c r="D99" s="99" t="s">
        <v>129</v>
      </c>
      <c r="E99" s="99" t="s">
        <v>129</v>
      </c>
      <c r="F99" s="101" t="s">
        <v>146</v>
      </c>
      <c r="G99" s="39"/>
      <c r="H99" s="33"/>
    </row>
    <row r="100" spans="1:8" ht="15" customHeight="1">
      <c r="A100" s="333" t="s">
        <v>35</v>
      </c>
      <c r="B100" s="334"/>
      <c r="C100" s="334"/>
      <c r="D100" s="334"/>
      <c r="E100" s="334"/>
      <c r="F100" s="335"/>
      <c r="G100" s="42"/>
      <c r="H100" s="33"/>
    </row>
    <row r="101" spans="1:8" ht="12.75" customHeight="1">
      <c r="A101" s="317" t="s">
        <v>36</v>
      </c>
      <c r="B101" s="326"/>
      <c r="C101" s="326"/>
      <c r="D101" s="326"/>
      <c r="E101" s="326"/>
      <c r="F101" s="327"/>
      <c r="G101" s="39"/>
      <c r="H101" s="33"/>
    </row>
    <row r="102" spans="1:8" ht="12.75" customHeight="1">
      <c r="A102" s="112" t="s">
        <v>99</v>
      </c>
      <c r="B102" s="315">
        <v>45596</v>
      </c>
      <c r="C102" s="96">
        <v>43</v>
      </c>
      <c r="D102" s="99">
        <v>1817</v>
      </c>
      <c r="E102" s="99">
        <v>25667</v>
      </c>
      <c r="F102" s="100">
        <f>SUM(D102:E102)</f>
        <v>27484</v>
      </c>
      <c r="G102" s="39"/>
      <c r="H102" s="33"/>
    </row>
    <row r="103" spans="1:8" ht="12.75" customHeight="1">
      <c r="A103" s="118" t="s">
        <v>100</v>
      </c>
      <c r="B103" s="316"/>
      <c r="C103" s="99" t="s">
        <v>129</v>
      </c>
      <c r="D103" s="99" t="s">
        <v>129</v>
      </c>
      <c r="E103" s="99" t="s">
        <v>129</v>
      </c>
      <c r="F103" s="101" t="s">
        <v>146</v>
      </c>
      <c r="G103" s="39"/>
      <c r="H103" s="33"/>
    </row>
    <row r="104" spans="1:8" ht="12.75" customHeight="1">
      <c r="A104" s="112" t="s">
        <v>266</v>
      </c>
      <c r="B104" s="315">
        <v>28000</v>
      </c>
      <c r="C104" s="96">
        <v>49</v>
      </c>
      <c r="D104" s="99">
        <v>2585</v>
      </c>
      <c r="E104" s="99">
        <v>21157</v>
      </c>
      <c r="F104" s="100">
        <f>SUM(D104:E104)</f>
        <v>23742</v>
      </c>
      <c r="G104" s="39"/>
      <c r="H104" s="33"/>
    </row>
    <row r="105" spans="1:8" ht="12.75" customHeight="1">
      <c r="A105" s="118" t="s">
        <v>100</v>
      </c>
      <c r="B105" s="316"/>
      <c r="C105" s="99" t="s">
        <v>129</v>
      </c>
      <c r="D105" s="99" t="s">
        <v>129</v>
      </c>
      <c r="E105" s="99" t="s">
        <v>129</v>
      </c>
      <c r="F105" s="101" t="s">
        <v>146</v>
      </c>
      <c r="G105" s="39"/>
      <c r="H105" s="33"/>
    </row>
    <row r="106" spans="1:8" ht="12.75" customHeight="1">
      <c r="A106" s="317" t="s">
        <v>168</v>
      </c>
      <c r="B106" s="326"/>
      <c r="C106" s="326"/>
      <c r="D106" s="326"/>
      <c r="E106" s="326"/>
      <c r="F106" s="327"/>
      <c r="G106" s="39"/>
      <c r="H106" s="33"/>
    </row>
    <row r="107" spans="1:8" ht="12.75" customHeight="1">
      <c r="A107" s="112" t="s">
        <v>259</v>
      </c>
      <c r="B107" s="315">
        <v>135570</v>
      </c>
      <c r="C107" s="96">
        <v>19.5</v>
      </c>
      <c r="D107" s="99">
        <v>1585</v>
      </c>
      <c r="E107" s="99">
        <v>91144</v>
      </c>
      <c r="F107" s="100">
        <f>SUM(D107:E107)</f>
        <v>92729</v>
      </c>
      <c r="G107" s="39"/>
      <c r="H107" s="33"/>
    </row>
    <row r="108" spans="1:8" ht="12.75" customHeight="1">
      <c r="A108" s="118" t="s">
        <v>84</v>
      </c>
      <c r="B108" s="316"/>
      <c r="C108" s="99" t="s">
        <v>129</v>
      </c>
      <c r="D108" s="99" t="s">
        <v>129</v>
      </c>
      <c r="E108" s="99" t="s">
        <v>129</v>
      </c>
      <c r="F108" s="101">
        <v>16921</v>
      </c>
      <c r="G108" s="39"/>
      <c r="H108" s="33"/>
    </row>
    <row r="109" spans="1:8" ht="12.75" customHeight="1">
      <c r="A109" s="112" t="s">
        <v>260</v>
      </c>
      <c r="B109" s="315">
        <v>103443</v>
      </c>
      <c r="C109" s="96">
        <v>22</v>
      </c>
      <c r="D109" s="99">
        <v>468</v>
      </c>
      <c r="E109" s="99">
        <v>75171</v>
      </c>
      <c r="F109" s="100">
        <f>SUM(D109:E109)</f>
        <v>75639</v>
      </c>
      <c r="G109" s="39"/>
      <c r="H109" s="33"/>
    </row>
    <row r="110" spans="1:8" ht="12.75" customHeight="1">
      <c r="A110" s="118" t="s">
        <v>84</v>
      </c>
      <c r="B110" s="316"/>
      <c r="C110" s="99" t="s">
        <v>129</v>
      </c>
      <c r="D110" s="99" t="s">
        <v>129</v>
      </c>
      <c r="E110" s="99" t="s">
        <v>129</v>
      </c>
      <c r="F110" s="101">
        <v>12453</v>
      </c>
      <c r="G110" s="39"/>
      <c r="H110" s="33"/>
    </row>
    <row r="111" spans="1:8" ht="12.75" customHeight="1">
      <c r="A111" s="112" t="s">
        <v>261</v>
      </c>
      <c r="B111" s="315">
        <v>75451</v>
      </c>
      <c r="C111" s="96">
        <v>39</v>
      </c>
      <c r="D111" s="99">
        <v>2072</v>
      </c>
      <c r="E111" s="99">
        <v>52803</v>
      </c>
      <c r="F111" s="100">
        <f>SUM(D111:E111)</f>
        <v>54875</v>
      </c>
      <c r="G111" s="39"/>
      <c r="H111" s="33"/>
    </row>
    <row r="112" spans="1:8" ht="12.75" customHeight="1">
      <c r="A112" s="118" t="s">
        <v>84</v>
      </c>
      <c r="B112" s="316"/>
      <c r="C112" s="99" t="s">
        <v>129</v>
      </c>
      <c r="D112" s="99" t="s">
        <v>129</v>
      </c>
      <c r="E112" s="99" t="s">
        <v>129</v>
      </c>
      <c r="F112" s="101">
        <v>5591</v>
      </c>
      <c r="G112" s="39"/>
      <c r="H112" s="33"/>
    </row>
    <row r="113" spans="1:8" ht="12.75" customHeight="1">
      <c r="A113" s="112" t="s">
        <v>262</v>
      </c>
      <c r="B113" s="315" t="s">
        <v>146</v>
      </c>
      <c r="C113" s="96">
        <v>39</v>
      </c>
      <c r="D113" s="99">
        <v>257</v>
      </c>
      <c r="E113" s="99">
        <v>33225</v>
      </c>
      <c r="F113" s="100">
        <f>SUM(D113:E113)</f>
        <v>33482</v>
      </c>
      <c r="G113" s="39"/>
      <c r="H113" s="33"/>
    </row>
    <row r="114" spans="1:8" ht="12.75" customHeight="1">
      <c r="A114" s="118" t="s">
        <v>182</v>
      </c>
      <c r="B114" s="316"/>
      <c r="C114" s="99" t="s">
        <v>129</v>
      </c>
      <c r="D114" s="99" t="s">
        <v>129</v>
      </c>
      <c r="E114" s="99" t="s">
        <v>129</v>
      </c>
      <c r="F114" s="101">
        <v>3556</v>
      </c>
      <c r="G114" s="39"/>
      <c r="H114" s="33"/>
    </row>
    <row r="115" spans="1:8" ht="12.75" customHeight="1">
      <c r="A115" s="112" t="s">
        <v>165</v>
      </c>
      <c r="B115" s="315" t="s">
        <v>146</v>
      </c>
      <c r="C115" s="96">
        <v>39</v>
      </c>
      <c r="D115" s="99">
        <v>2462</v>
      </c>
      <c r="E115" s="99">
        <v>67013</v>
      </c>
      <c r="F115" s="100">
        <f>SUM(D115:E115)</f>
        <v>69475</v>
      </c>
      <c r="G115" s="39"/>
      <c r="H115" s="33"/>
    </row>
    <row r="116" spans="1:8" ht="12.75" customHeight="1">
      <c r="A116" s="118" t="s">
        <v>182</v>
      </c>
      <c r="B116" s="316"/>
      <c r="C116" s="99" t="s">
        <v>129</v>
      </c>
      <c r="D116" s="99" t="s">
        <v>129</v>
      </c>
      <c r="E116" s="99" t="s">
        <v>129</v>
      </c>
      <c r="F116" s="101">
        <v>3527</v>
      </c>
      <c r="G116" s="39"/>
      <c r="H116" s="33"/>
    </row>
    <row r="117" spans="1:8" ht="12.75" customHeight="1">
      <c r="A117" s="317" t="s">
        <v>37</v>
      </c>
      <c r="B117" s="326"/>
      <c r="C117" s="326"/>
      <c r="D117" s="326"/>
      <c r="E117" s="326"/>
      <c r="F117" s="327"/>
      <c r="G117" s="39"/>
      <c r="H117" s="33"/>
    </row>
    <row r="118" spans="1:8" ht="12.75" customHeight="1">
      <c r="A118" s="114" t="s">
        <v>268</v>
      </c>
      <c r="B118" s="315">
        <v>92890</v>
      </c>
      <c r="C118" s="96" t="s">
        <v>263</v>
      </c>
      <c r="D118" s="99">
        <v>20583</v>
      </c>
      <c r="E118" s="99">
        <v>57981</v>
      </c>
      <c r="F118" s="100">
        <f>SUM(D118:E118)</f>
        <v>78564</v>
      </c>
      <c r="G118" s="39"/>
      <c r="H118" s="33"/>
    </row>
    <row r="119" spans="1:8" ht="12.75" customHeight="1">
      <c r="A119" s="141" t="s">
        <v>82</v>
      </c>
      <c r="B119" s="328"/>
      <c r="C119" s="172" t="s">
        <v>129</v>
      </c>
      <c r="D119" s="172" t="s">
        <v>129</v>
      </c>
      <c r="E119" s="172" t="s">
        <v>129</v>
      </c>
      <c r="F119" s="144">
        <v>4656</v>
      </c>
      <c r="G119" s="39"/>
      <c r="H119" s="33"/>
    </row>
    <row r="120" spans="1:8" ht="15" customHeight="1">
      <c r="A120" s="396" t="s">
        <v>38</v>
      </c>
      <c r="B120" s="397"/>
      <c r="C120" s="397"/>
      <c r="D120" s="397"/>
      <c r="E120" s="397"/>
      <c r="F120" s="398"/>
      <c r="G120" s="42"/>
      <c r="H120" s="33"/>
    </row>
    <row r="121" spans="1:8" ht="12.75" customHeight="1">
      <c r="A121" s="317" t="s">
        <v>39</v>
      </c>
      <c r="B121" s="326"/>
      <c r="C121" s="326"/>
      <c r="D121" s="326"/>
      <c r="E121" s="326"/>
      <c r="F121" s="341"/>
      <c r="G121" s="39"/>
      <c r="H121" s="33"/>
    </row>
    <row r="122" spans="1:8" ht="12.75" customHeight="1">
      <c r="A122" s="323" t="s">
        <v>40</v>
      </c>
      <c r="B122" s="324"/>
      <c r="C122" s="324"/>
      <c r="D122" s="324"/>
      <c r="E122" s="324"/>
      <c r="F122" s="325"/>
      <c r="G122" s="43"/>
      <c r="H122" s="33"/>
    </row>
    <row r="123" spans="1:8" ht="12.75" customHeight="1">
      <c r="A123" s="180" t="s">
        <v>193</v>
      </c>
      <c r="B123" s="315">
        <v>19000</v>
      </c>
      <c r="C123" s="96">
        <v>55</v>
      </c>
      <c r="D123" s="99">
        <v>745</v>
      </c>
      <c r="E123" s="99">
        <v>11828</v>
      </c>
      <c r="F123" s="100">
        <f>SUM(D123:E123)</f>
        <v>12573</v>
      </c>
      <c r="G123" s="43"/>
      <c r="H123" s="33"/>
    </row>
    <row r="124" spans="1:8" ht="12.75" customHeight="1">
      <c r="A124" s="179" t="s">
        <v>194</v>
      </c>
      <c r="B124" s="328"/>
      <c r="C124" s="172" t="s">
        <v>129</v>
      </c>
      <c r="D124" s="172" t="s">
        <v>129</v>
      </c>
      <c r="E124" s="172" t="s">
        <v>129</v>
      </c>
      <c r="F124" s="144">
        <v>1383</v>
      </c>
      <c r="G124" s="43"/>
      <c r="H124" s="33"/>
    </row>
    <row r="125" spans="1:8" ht="12.75" customHeight="1">
      <c r="A125" s="180" t="s">
        <v>176</v>
      </c>
      <c r="B125" s="315">
        <v>28000</v>
      </c>
      <c r="C125" s="96">
        <v>59</v>
      </c>
      <c r="D125" s="99">
        <v>889</v>
      </c>
      <c r="E125" s="99">
        <v>12209</v>
      </c>
      <c r="F125" s="100">
        <f>SUM(D125:E125)</f>
        <v>13098</v>
      </c>
      <c r="G125" s="43"/>
      <c r="H125" s="33"/>
    </row>
    <row r="126" spans="1:8" ht="12.75" customHeight="1">
      <c r="A126" s="179" t="s">
        <v>100</v>
      </c>
      <c r="B126" s="328"/>
      <c r="C126" s="172" t="s">
        <v>129</v>
      </c>
      <c r="D126" s="172" t="s">
        <v>129</v>
      </c>
      <c r="E126" s="172" t="s">
        <v>129</v>
      </c>
      <c r="F126" s="144">
        <v>3082</v>
      </c>
      <c r="G126" s="43"/>
      <c r="H126" s="33"/>
    </row>
    <row r="127" spans="1:8" ht="12.75" customHeight="1">
      <c r="A127" s="180" t="s">
        <v>184</v>
      </c>
      <c r="B127" s="315">
        <v>35000</v>
      </c>
      <c r="C127" s="96">
        <v>54</v>
      </c>
      <c r="D127" s="99">
        <v>1725</v>
      </c>
      <c r="E127" s="99">
        <v>17775</v>
      </c>
      <c r="F127" s="100">
        <f>SUM(D127:E127)</f>
        <v>19500</v>
      </c>
      <c r="G127" s="43"/>
      <c r="H127" s="33"/>
    </row>
    <row r="128" spans="1:8" ht="12.75" customHeight="1">
      <c r="A128" s="179" t="s">
        <v>100</v>
      </c>
      <c r="B128" s="328"/>
      <c r="C128" s="172" t="s">
        <v>129</v>
      </c>
      <c r="D128" s="172" t="s">
        <v>129</v>
      </c>
      <c r="E128" s="172" t="s">
        <v>129</v>
      </c>
      <c r="F128" s="144">
        <v>4997</v>
      </c>
      <c r="G128" s="43"/>
      <c r="H128" s="33"/>
    </row>
    <row r="129" spans="1:8" ht="12.75" customHeight="1">
      <c r="A129" s="114" t="s">
        <v>267</v>
      </c>
      <c r="B129" s="315">
        <v>51700</v>
      </c>
      <c r="C129" s="98">
        <v>49.9</v>
      </c>
      <c r="D129" s="99">
        <v>4011</v>
      </c>
      <c r="E129" s="99">
        <v>26227</v>
      </c>
      <c r="F129" s="100">
        <f>SUM(D129:E129)</f>
        <v>30238</v>
      </c>
      <c r="G129" s="43"/>
      <c r="H129" s="33"/>
    </row>
    <row r="130" spans="1:8" ht="12.75" customHeight="1">
      <c r="A130" s="118" t="s">
        <v>183</v>
      </c>
      <c r="B130" s="316"/>
      <c r="C130" s="96" t="s">
        <v>129</v>
      </c>
      <c r="D130" s="96" t="s">
        <v>129</v>
      </c>
      <c r="E130" s="96" t="s">
        <v>129</v>
      </c>
      <c r="F130" s="101">
        <v>583</v>
      </c>
      <c r="G130" s="43"/>
      <c r="H130" s="33"/>
    </row>
    <row r="131" spans="1:8" ht="12.75" customHeight="1">
      <c r="A131" s="336" t="s">
        <v>282</v>
      </c>
      <c r="B131" s="337"/>
      <c r="C131" s="337"/>
      <c r="D131" s="337"/>
      <c r="E131" s="337"/>
      <c r="F131" s="338"/>
      <c r="G131" s="43"/>
      <c r="H131" s="33"/>
    </row>
    <row r="132" spans="1:8" ht="12.75" customHeight="1">
      <c r="A132" s="180" t="s">
        <v>284</v>
      </c>
      <c r="B132" s="329">
        <v>15000</v>
      </c>
      <c r="C132" s="98">
        <v>69</v>
      </c>
      <c r="D132" s="99">
        <v>5412</v>
      </c>
      <c r="E132" s="99">
        <v>8992</v>
      </c>
      <c r="F132" s="100">
        <f>SUM(D132:E132)</f>
        <v>14404</v>
      </c>
      <c r="G132" s="43"/>
      <c r="H132" s="33"/>
    </row>
    <row r="133" spans="1:8" ht="12.75" customHeight="1">
      <c r="A133" s="179" t="s">
        <v>283</v>
      </c>
      <c r="B133" s="329"/>
      <c r="C133" s="96" t="s">
        <v>129</v>
      </c>
      <c r="D133" s="96" t="s">
        <v>129</v>
      </c>
      <c r="E133" s="96" t="s">
        <v>129</v>
      </c>
      <c r="F133" s="101">
        <v>555</v>
      </c>
      <c r="G133" s="43"/>
      <c r="H133" s="33"/>
    </row>
    <row r="134" spans="1:8" ht="12.75" customHeight="1">
      <c r="A134" s="317" t="s">
        <v>41</v>
      </c>
      <c r="B134" s="318"/>
      <c r="C134" s="318"/>
      <c r="D134" s="318"/>
      <c r="E134" s="318"/>
      <c r="F134" s="319"/>
      <c r="G134" s="39"/>
      <c r="H134" s="33"/>
    </row>
    <row r="135" spans="1:8" ht="12.75" customHeight="1">
      <c r="A135" s="323" t="s">
        <v>42</v>
      </c>
      <c r="B135" s="324"/>
      <c r="C135" s="324"/>
      <c r="D135" s="324"/>
      <c r="E135" s="324"/>
      <c r="F135" s="325"/>
      <c r="G135" s="39"/>
      <c r="H135" s="33"/>
    </row>
    <row r="136" spans="1:8" ht="12.75" customHeight="1">
      <c r="A136" s="114" t="s">
        <v>288</v>
      </c>
      <c r="B136" s="315" t="s">
        <v>146</v>
      </c>
      <c r="C136" s="96">
        <v>65</v>
      </c>
      <c r="D136" s="99">
        <v>1173</v>
      </c>
      <c r="E136" s="99">
        <v>7877</v>
      </c>
      <c r="F136" s="100">
        <f>SUM(D136:E136)</f>
        <v>9050</v>
      </c>
      <c r="G136" s="39"/>
      <c r="H136" s="33"/>
    </row>
    <row r="137" spans="1:8" ht="12.75" customHeight="1">
      <c r="A137" s="118" t="s">
        <v>181</v>
      </c>
      <c r="B137" s="316"/>
      <c r="C137" s="96" t="s">
        <v>129</v>
      </c>
      <c r="D137" s="96" t="s">
        <v>129</v>
      </c>
      <c r="E137" s="96" t="s">
        <v>129</v>
      </c>
      <c r="F137" s="101">
        <v>371</v>
      </c>
      <c r="G137" s="39"/>
      <c r="H137" s="33"/>
    </row>
    <row r="138" spans="1:8" ht="12.75" customHeight="1">
      <c r="A138" s="114" t="s">
        <v>180</v>
      </c>
      <c r="B138" s="315">
        <v>170000</v>
      </c>
      <c r="C138" s="96">
        <v>23</v>
      </c>
      <c r="D138" s="99">
        <v>39654</v>
      </c>
      <c r="E138" s="99">
        <v>81512</v>
      </c>
      <c r="F138" s="100">
        <f>SUM(D138:E138)</f>
        <v>121166</v>
      </c>
      <c r="G138" s="39"/>
      <c r="H138" s="33"/>
    </row>
    <row r="139" spans="1:8" ht="12.75" customHeight="1">
      <c r="A139" s="118" t="s">
        <v>80</v>
      </c>
      <c r="B139" s="316"/>
      <c r="C139" s="96" t="s">
        <v>129</v>
      </c>
      <c r="D139" s="96" t="s">
        <v>129</v>
      </c>
      <c r="E139" s="96" t="s">
        <v>129</v>
      </c>
      <c r="F139" s="101">
        <v>4874</v>
      </c>
      <c r="G139" s="39"/>
      <c r="H139" s="33"/>
    </row>
    <row r="140" spans="1:8" ht="12.75" customHeight="1">
      <c r="A140" s="114" t="s">
        <v>177</v>
      </c>
      <c r="B140" s="315">
        <v>65986</v>
      </c>
      <c r="C140" s="96">
        <v>29</v>
      </c>
      <c r="D140" s="99">
        <v>1590</v>
      </c>
      <c r="E140" s="99">
        <v>32064</v>
      </c>
      <c r="F140" s="100">
        <f>SUM(D140:E140)</f>
        <v>33654</v>
      </c>
      <c r="G140" s="39"/>
      <c r="H140" s="33"/>
    </row>
    <row r="141" spans="1:8" ht="12.75" customHeight="1">
      <c r="A141" s="118" t="s">
        <v>178</v>
      </c>
      <c r="B141" s="316"/>
      <c r="C141" s="96" t="s">
        <v>129</v>
      </c>
      <c r="D141" s="96" t="s">
        <v>129</v>
      </c>
      <c r="E141" s="96" t="s">
        <v>129</v>
      </c>
      <c r="F141" s="101">
        <v>847</v>
      </c>
      <c r="G141" s="39"/>
      <c r="H141" s="33"/>
    </row>
    <row r="142" spans="1:8" ht="12.75" customHeight="1">
      <c r="A142" s="323" t="s">
        <v>164</v>
      </c>
      <c r="B142" s="324"/>
      <c r="C142" s="324"/>
      <c r="D142" s="324"/>
      <c r="E142" s="324"/>
      <c r="F142" s="364"/>
      <c r="G142" s="43"/>
      <c r="H142" s="33"/>
    </row>
    <row r="143" spans="1:8" ht="12.75" customHeight="1">
      <c r="A143" s="114" t="s">
        <v>101</v>
      </c>
      <c r="B143" s="331" t="s">
        <v>129</v>
      </c>
      <c r="C143" s="96">
        <v>45</v>
      </c>
      <c r="D143" s="99">
        <v>31511</v>
      </c>
      <c r="E143" s="99">
        <v>54146</v>
      </c>
      <c r="F143" s="100">
        <f>SUM(D143:E143)</f>
        <v>85657</v>
      </c>
      <c r="G143" s="43"/>
      <c r="H143" s="33"/>
    </row>
    <row r="144" spans="1:8" ht="12.75" customHeight="1" thickBot="1">
      <c r="A144" s="119" t="s">
        <v>181</v>
      </c>
      <c r="B144" s="399"/>
      <c r="C144" s="109" t="s">
        <v>129</v>
      </c>
      <c r="D144" s="109" t="s">
        <v>129</v>
      </c>
      <c r="E144" s="109" t="s">
        <v>129</v>
      </c>
      <c r="F144" s="110">
        <v>4312</v>
      </c>
      <c r="G144" s="43"/>
      <c r="H144" s="33"/>
    </row>
    <row r="145" spans="1:8" ht="15" customHeight="1">
      <c r="A145" s="320" t="s">
        <v>43</v>
      </c>
      <c r="B145" s="321"/>
      <c r="C145" s="321"/>
      <c r="D145" s="321"/>
      <c r="E145" s="321"/>
      <c r="F145" s="322"/>
      <c r="G145" s="42"/>
      <c r="H145" s="33"/>
    </row>
    <row r="146" spans="1:8" ht="12.75" customHeight="1">
      <c r="A146" s="330" t="s">
        <v>44</v>
      </c>
      <c r="B146" s="318"/>
      <c r="C146" s="318"/>
      <c r="D146" s="318"/>
      <c r="E146" s="318"/>
      <c r="F146" s="319"/>
      <c r="G146" s="39"/>
      <c r="H146" s="33"/>
    </row>
    <row r="147" spans="1:8" ht="12.75" customHeight="1">
      <c r="A147" s="323" t="s">
        <v>45</v>
      </c>
      <c r="B147" s="324"/>
      <c r="C147" s="324"/>
      <c r="D147" s="324"/>
      <c r="E147" s="324"/>
      <c r="F147" s="325"/>
      <c r="G147" s="43"/>
      <c r="H147" s="33"/>
    </row>
    <row r="148" spans="1:8" ht="12.75" customHeight="1">
      <c r="A148" s="114" t="s">
        <v>264</v>
      </c>
      <c r="B148" s="315">
        <v>14000</v>
      </c>
      <c r="C148" s="96">
        <v>39</v>
      </c>
      <c r="D148" s="99">
        <v>9817</v>
      </c>
      <c r="E148" s="99">
        <v>330</v>
      </c>
      <c r="F148" s="100">
        <f>SUM(D148:E148)</f>
        <v>10147</v>
      </c>
      <c r="G148" s="43"/>
      <c r="H148" s="33"/>
    </row>
    <row r="149" spans="1:8" ht="12.75" customHeight="1">
      <c r="A149" s="118" t="s">
        <v>102</v>
      </c>
      <c r="B149" s="316"/>
      <c r="C149" s="96" t="s">
        <v>129</v>
      </c>
      <c r="D149" s="96" t="s">
        <v>129</v>
      </c>
      <c r="E149" s="96" t="s">
        <v>129</v>
      </c>
      <c r="F149" s="101">
        <v>1046</v>
      </c>
      <c r="G149" s="43"/>
      <c r="H149" s="33"/>
    </row>
    <row r="150" spans="1:8" ht="12.75" customHeight="1">
      <c r="A150" s="114" t="s">
        <v>103</v>
      </c>
      <c r="B150" s="315">
        <v>30924</v>
      </c>
      <c r="C150" s="96">
        <v>26</v>
      </c>
      <c r="D150" s="99">
        <v>20969</v>
      </c>
      <c r="E150" s="99">
        <v>4353</v>
      </c>
      <c r="F150" s="100">
        <f>SUM(D150:E150)</f>
        <v>25322</v>
      </c>
      <c r="G150" s="43"/>
      <c r="H150" s="33"/>
    </row>
    <row r="151" spans="1:8" ht="12.75" customHeight="1">
      <c r="A151" s="118" t="s">
        <v>104</v>
      </c>
      <c r="B151" s="316"/>
      <c r="C151" s="96" t="s">
        <v>129</v>
      </c>
      <c r="D151" s="96" t="s">
        <v>129</v>
      </c>
      <c r="E151" s="96" t="s">
        <v>129</v>
      </c>
      <c r="F151" s="101">
        <v>490</v>
      </c>
      <c r="G151" s="43"/>
      <c r="H151" s="33"/>
    </row>
    <row r="152" spans="1:8" ht="12.75" customHeight="1">
      <c r="A152" s="114" t="s">
        <v>105</v>
      </c>
      <c r="B152" s="329">
        <v>29621</v>
      </c>
      <c r="C152" s="96" t="s">
        <v>270</v>
      </c>
      <c r="D152" s="99">
        <v>16152</v>
      </c>
      <c r="E152" s="99">
        <v>5783</v>
      </c>
      <c r="F152" s="100">
        <f>SUM(D152:E152)</f>
        <v>21935</v>
      </c>
      <c r="G152" s="43"/>
      <c r="H152" s="33"/>
    </row>
    <row r="153" spans="1:8" ht="12.75" customHeight="1">
      <c r="A153" s="118" t="s">
        <v>106</v>
      </c>
      <c r="B153" s="329"/>
      <c r="C153" s="99">
        <v>634</v>
      </c>
      <c r="D153" s="99">
        <v>30</v>
      </c>
      <c r="E153" s="99">
        <f>SUM(C153:D153)</f>
        <v>664</v>
      </c>
      <c r="F153" s="101">
        <v>56</v>
      </c>
      <c r="G153" s="43"/>
      <c r="H153" s="33"/>
    </row>
    <row r="154" spans="1:8" ht="12.75" customHeight="1">
      <c r="A154" s="114" t="s">
        <v>107</v>
      </c>
      <c r="B154" s="329">
        <v>23560</v>
      </c>
      <c r="C154" s="96">
        <v>19</v>
      </c>
      <c r="D154" s="99">
        <v>7886</v>
      </c>
      <c r="E154" s="99">
        <v>11128</v>
      </c>
      <c r="F154" s="100">
        <f>SUM(D154:E154)</f>
        <v>19014</v>
      </c>
      <c r="G154" s="43"/>
      <c r="H154" s="33"/>
    </row>
    <row r="155" spans="1:8" s="164" customFormat="1" ht="12.75" customHeight="1">
      <c r="A155" s="141" t="s">
        <v>108</v>
      </c>
      <c r="B155" s="315"/>
      <c r="C155" s="142" t="s">
        <v>129</v>
      </c>
      <c r="D155" s="142" t="s">
        <v>129</v>
      </c>
      <c r="E155" s="142" t="s">
        <v>129</v>
      </c>
      <c r="F155" s="144">
        <v>9</v>
      </c>
      <c r="G155" s="43"/>
      <c r="H155" s="158"/>
    </row>
    <row r="156" spans="1:8" ht="12.75" customHeight="1">
      <c r="A156" s="323" t="s">
        <v>48</v>
      </c>
      <c r="B156" s="324"/>
      <c r="C156" s="324"/>
      <c r="D156" s="324"/>
      <c r="E156" s="324"/>
      <c r="F156" s="325"/>
      <c r="G156" s="43"/>
      <c r="H156" s="33"/>
    </row>
    <row r="157" spans="1:8" ht="12.75" customHeight="1">
      <c r="A157" s="114" t="s">
        <v>174</v>
      </c>
      <c r="B157" s="315">
        <v>1358</v>
      </c>
      <c r="C157" s="96">
        <v>34.9</v>
      </c>
      <c r="D157" s="99">
        <v>1107</v>
      </c>
      <c r="E157" s="99">
        <v>251</v>
      </c>
      <c r="F157" s="100">
        <f>SUM(D157:E157)</f>
        <v>1358</v>
      </c>
      <c r="G157" s="43"/>
      <c r="H157" s="33"/>
    </row>
    <row r="158" spans="1:8" ht="12.75" customHeight="1">
      <c r="A158" s="118" t="s">
        <v>112</v>
      </c>
      <c r="B158" s="316"/>
      <c r="C158" s="96" t="s">
        <v>129</v>
      </c>
      <c r="D158" s="96" t="s">
        <v>129</v>
      </c>
      <c r="E158" s="96" t="s">
        <v>129</v>
      </c>
      <c r="F158" s="101">
        <v>112</v>
      </c>
      <c r="G158" s="43"/>
      <c r="H158" s="33"/>
    </row>
    <row r="159" spans="1:8" ht="12.75" customHeight="1">
      <c r="A159" s="114" t="s">
        <v>157</v>
      </c>
      <c r="B159" s="315">
        <v>60892</v>
      </c>
      <c r="C159" s="96">
        <v>59.9</v>
      </c>
      <c r="D159" s="99">
        <v>19186</v>
      </c>
      <c r="E159" s="99">
        <v>29345</v>
      </c>
      <c r="F159" s="100">
        <f>SUM(D159:E159)</f>
        <v>48531</v>
      </c>
      <c r="G159" s="43"/>
      <c r="H159" s="33"/>
    </row>
    <row r="160" spans="1:8" ht="12.75" customHeight="1">
      <c r="A160" s="118" t="s">
        <v>112</v>
      </c>
      <c r="B160" s="316"/>
      <c r="C160" s="96" t="s">
        <v>129</v>
      </c>
      <c r="D160" s="96" t="s">
        <v>129</v>
      </c>
      <c r="E160" s="96" t="s">
        <v>129</v>
      </c>
      <c r="F160" s="101">
        <v>6672</v>
      </c>
      <c r="G160" s="43"/>
      <c r="H160" s="33"/>
    </row>
    <row r="161" spans="1:8" ht="12.75" customHeight="1">
      <c r="A161" s="114" t="s">
        <v>109</v>
      </c>
      <c r="B161" s="315">
        <v>20000</v>
      </c>
      <c r="C161" s="96">
        <v>20</v>
      </c>
      <c r="D161" s="99">
        <v>7430</v>
      </c>
      <c r="E161" s="99">
        <v>1291</v>
      </c>
      <c r="F161" s="100">
        <f>SUM(D161:E161)</f>
        <v>8721</v>
      </c>
      <c r="G161" s="43"/>
      <c r="H161" s="33"/>
    </row>
    <row r="162" spans="1:8" ht="12.75" customHeight="1">
      <c r="A162" s="118" t="s">
        <v>102</v>
      </c>
      <c r="B162" s="316"/>
      <c r="C162" s="99">
        <v>3289</v>
      </c>
      <c r="D162" s="99" t="s">
        <v>146</v>
      </c>
      <c r="E162" s="99">
        <f>C162</f>
        <v>3289</v>
      </c>
      <c r="F162" s="101">
        <v>1181</v>
      </c>
      <c r="G162" s="43"/>
      <c r="H162" s="33"/>
    </row>
    <row r="163" spans="1:8" ht="12.75" customHeight="1">
      <c r="A163" s="114" t="s">
        <v>132</v>
      </c>
      <c r="B163" s="329">
        <v>29000</v>
      </c>
      <c r="C163" s="96">
        <v>150</v>
      </c>
      <c r="D163" s="99">
        <v>1859</v>
      </c>
      <c r="E163" s="99">
        <v>11432</v>
      </c>
      <c r="F163" s="100">
        <f>SUM(D163:E163)</f>
        <v>13291</v>
      </c>
      <c r="G163" s="43"/>
      <c r="H163" s="33"/>
    </row>
    <row r="164" spans="1:8" ht="12.75" customHeight="1">
      <c r="A164" s="118" t="s">
        <v>102</v>
      </c>
      <c r="B164" s="315"/>
      <c r="C164" s="172">
        <v>2056</v>
      </c>
      <c r="D164" s="172" t="s">
        <v>129</v>
      </c>
      <c r="E164" s="172">
        <f>C164</f>
        <v>2056</v>
      </c>
      <c r="F164" s="144">
        <v>2734</v>
      </c>
      <c r="G164" s="43"/>
      <c r="H164" s="33"/>
    </row>
    <row r="165" spans="1:8" ht="12.75" customHeight="1">
      <c r="A165" s="114" t="s">
        <v>297</v>
      </c>
      <c r="B165" s="329">
        <v>51100</v>
      </c>
      <c r="C165" s="96">
        <v>155</v>
      </c>
      <c r="D165" s="99">
        <v>14908</v>
      </c>
      <c r="E165" s="99">
        <v>26844</v>
      </c>
      <c r="F165" s="100">
        <f>SUM(D165:E165)</f>
        <v>41752</v>
      </c>
      <c r="G165" s="43"/>
      <c r="H165" s="33"/>
    </row>
    <row r="166" spans="1:8" ht="12.75" customHeight="1">
      <c r="A166" s="118" t="s">
        <v>269</v>
      </c>
      <c r="B166" s="315"/>
      <c r="C166" s="142" t="s">
        <v>129</v>
      </c>
      <c r="D166" s="142" t="s">
        <v>129</v>
      </c>
      <c r="E166" s="142" t="s">
        <v>129</v>
      </c>
      <c r="F166" s="143" t="s">
        <v>129</v>
      </c>
      <c r="G166" s="43"/>
      <c r="H166" s="33"/>
    </row>
    <row r="167" spans="1:8" ht="12.75" customHeight="1">
      <c r="A167" s="114" t="s">
        <v>110</v>
      </c>
      <c r="B167" s="329">
        <v>31600</v>
      </c>
      <c r="C167" s="96">
        <v>179</v>
      </c>
      <c r="D167" s="99">
        <v>2225</v>
      </c>
      <c r="E167" s="99">
        <v>20362</v>
      </c>
      <c r="F167" s="100">
        <f>SUM(D167:E167)</f>
        <v>22587</v>
      </c>
      <c r="G167" s="43"/>
      <c r="H167" s="33"/>
    </row>
    <row r="168" spans="1:8" ht="12.75" customHeight="1">
      <c r="A168" s="118" t="s">
        <v>269</v>
      </c>
      <c r="B168" s="329"/>
      <c r="C168" s="96" t="s">
        <v>129</v>
      </c>
      <c r="D168" s="96" t="s">
        <v>129</v>
      </c>
      <c r="E168" s="96" t="s">
        <v>129</v>
      </c>
      <c r="F168" s="97" t="s">
        <v>129</v>
      </c>
      <c r="G168" s="43"/>
      <c r="H168" s="33"/>
    </row>
    <row r="169" spans="1:8" ht="12.75" customHeight="1">
      <c r="A169" s="114" t="s">
        <v>199</v>
      </c>
      <c r="B169" s="329">
        <v>15030</v>
      </c>
      <c r="C169" s="96">
        <v>219</v>
      </c>
      <c r="D169" s="99">
        <v>1067</v>
      </c>
      <c r="E169" s="99">
        <v>9746</v>
      </c>
      <c r="F169" s="100">
        <f>SUM(D169:E169)</f>
        <v>10813</v>
      </c>
      <c r="G169" s="43"/>
      <c r="H169" s="33"/>
    </row>
    <row r="170" spans="1:8" ht="12.75" customHeight="1">
      <c r="A170" s="118" t="s">
        <v>269</v>
      </c>
      <c r="B170" s="329"/>
      <c r="C170" s="96" t="s">
        <v>129</v>
      </c>
      <c r="D170" s="96" t="s">
        <v>129</v>
      </c>
      <c r="E170" s="96" t="s">
        <v>129</v>
      </c>
      <c r="F170" s="97" t="s">
        <v>129</v>
      </c>
      <c r="G170" s="43"/>
      <c r="H170" s="33"/>
    </row>
    <row r="171" spans="1:8" ht="12.75" customHeight="1">
      <c r="A171" s="114" t="s">
        <v>200</v>
      </c>
      <c r="B171" s="329">
        <v>17000</v>
      </c>
      <c r="C171" s="96">
        <v>34.5</v>
      </c>
      <c r="D171" s="99">
        <v>0</v>
      </c>
      <c r="E171" s="99">
        <v>10434</v>
      </c>
      <c r="F171" s="100">
        <f>SUM(D171:E171)</f>
        <v>10434</v>
      </c>
      <c r="G171" s="43"/>
      <c r="H171" s="33"/>
    </row>
    <row r="172" spans="1:8" ht="12.75" customHeight="1">
      <c r="A172" s="118" t="s">
        <v>269</v>
      </c>
      <c r="B172" s="329"/>
      <c r="C172" s="96" t="s">
        <v>129</v>
      </c>
      <c r="D172" s="96" t="s">
        <v>129</v>
      </c>
      <c r="E172" s="96" t="s">
        <v>129</v>
      </c>
      <c r="F172" s="97" t="s">
        <v>129</v>
      </c>
      <c r="G172" s="43"/>
      <c r="H172" s="33"/>
    </row>
    <row r="173" spans="1:8" ht="12.75" customHeight="1">
      <c r="A173" s="114" t="s">
        <v>201</v>
      </c>
      <c r="B173" s="329">
        <f>B167+B169+B171</f>
        <v>63630</v>
      </c>
      <c r="C173" s="96" t="s">
        <v>146</v>
      </c>
      <c r="D173" s="99" t="s">
        <v>146</v>
      </c>
      <c r="E173" s="99" t="s">
        <v>146</v>
      </c>
      <c r="F173" s="100">
        <f>F167+F169+F171</f>
        <v>43834</v>
      </c>
      <c r="G173" s="43"/>
      <c r="H173" s="33"/>
    </row>
    <row r="174" spans="1:8" ht="12.75" customHeight="1">
      <c r="A174" s="118" t="s">
        <v>269</v>
      </c>
      <c r="B174" s="315"/>
      <c r="C174" s="142" t="s">
        <v>129</v>
      </c>
      <c r="D174" s="142" t="s">
        <v>129</v>
      </c>
      <c r="E174" s="142" t="s">
        <v>129</v>
      </c>
      <c r="F174" s="143" t="s">
        <v>129</v>
      </c>
      <c r="G174" s="43"/>
      <c r="H174" s="33"/>
    </row>
    <row r="175" spans="1:8" ht="12.75" customHeight="1">
      <c r="A175" s="180" t="s">
        <v>301</v>
      </c>
      <c r="B175" s="315">
        <v>36000</v>
      </c>
      <c r="C175" s="96">
        <v>45</v>
      </c>
      <c r="D175" s="99">
        <v>2176</v>
      </c>
      <c r="E175" s="99">
        <v>19789</v>
      </c>
      <c r="F175" s="100">
        <f>SUM(D175:E175)</f>
        <v>21965</v>
      </c>
      <c r="G175" s="43"/>
      <c r="H175" s="33"/>
    </row>
    <row r="176" spans="1:8" ht="12.75" customHeight="1">
      <c r="A176" s="181" t="s">
        <v>159</v>
      </c>
      <c r="B176" s="328"/>
      <c r="C176" s="142" t="s">
        <v>129</v>
      </c>
      <c r="D176" s="142" t="s">
        <v>129</v>
      </c>
      <c r="E176" s="142" t="s">
        <v>129</v>
      </c>
      <c r="F176" s="144" t="s">
        <v>146</v>
      </c>
      <c r="G176" s="43"/>
      <c r="H176" s="33"/>
    </row>
    <row r="177" spans="1:8" ht="12.75" customHeight="1">
      <c r="A177" s="114" t="s">
        <v>167</v>
      </c>
      <c r="B177" s="315">
        <v>47500</v>
      </c>
      <c r="C177" s="96">
        <v>35</v>
      </c>
      <c r="D177" s="99">
        <v>13415</v>
      </c>
      <c r="E177" s="99">
        <v>20015</v>
      </c>
      <c r="F177" s="100">
        <f>SUM(D177:E177)</f>
        <v>33430</v>
      </c>
      <c r="G177" s="43"/>
      <c r="H177" s="33"/>
    </row>
    <row r="178" spans="1:8" ht="12.75" customHeight="1">
      <c r="A178" s="118" t="s">
        <v>112</v>
      </c>
      <c r="B178" s="328"/>
      <c r="C178" s="142" t="s">
        <v>129</v>
      </c>
      <c r="D178" s="142" t="s">
        <v>129</v>
      </c>
      <c r="E178" s="142" t="s">
        <v>129</v>
      </c>
      <c r="F178" s="144">
        <v>2878</v>
      </c>
      <c r="G178" s="43"/>
      <c r="H178" s="33"/>
    </row>
    <row r="179" spans="1:8" ht="12.75" customHeight="1">
      <c r="A179" s="180" t="s">
        <v>185</v>
      </c>
      <c r="B179" s="329">
        <v>49500</v>
      </c>
      <c r="C179" s="96">
        <v>105</v>
      </c>
      <c r="D179" s="99">
        <v>10971</v>
      </c>
      <c r="E179" s="99">
        <v>18935</v>
      </c>
      <c r="F179" s="100">
        <f>SUM(D179:E179)</f>
        <v>29906</v>
      </c>
      <c r="G179" s="43"/>
      <c r="H179" s="33"/>
    </row>
    <row r="180" spans="1:8" ht="12.75" customHeight="1">
      <c r="A180" s="179" t="s">
        <v>102</v>
      </c>
      <c r="B180" s="329"/>
      <c r="C180" s="99">
        <v>5083</v>
      </c>
      <c r="D180" s="96" t="s">
        <v>146</v>
      </c>
      <c r="E180" s="99">
        <f>C180</f>
        <v>5083</v>
      </c>
      <c r="F180" s="101">
        <v>5322</v>
      </c>
      <c r="G180" s="43"/>
      <c r="H180" s="33"/>
    </row>
    <row r="181" spans="1:8" ht="12.75" customHeight="1">
      <c r="A181" s="114" t="s">
        <v>111</v>
      </c>
      <c r="B181" s="328">
        <v>65750</v>
      </c>
      <c r="C181" s="163">
        <v>55</v>
      </c>
      <c r="D181" s="134">
        <v>10712</v>
      </c>
      <c r="E181" s="134">
        <v>41051</v>
      </c>
      <c r="F181" s="135">
        <f>SUM(D181:E181)</f>
        <v>51763</v>
      </c>
      <c r="G181" s="43"/>
      <c r="H181" s="33"/>
    </row>
    <row r="182" spans="1:8" ht="12.75" customHeight="1">
      <c r="A182" s="118" t="s">
        <v>269</v>
      </c>
      <c r="B182" s="316"/>
      <c r="C182" s="96" t="s">
        <v>129</v>
      </c>
      <c r="D182" s="96" t="s">
        <v>129</v>
      </c>
      <c r="E182" s="96" t="s">
        <v>129</v>
      </c>
      <c r="F182" s="97" t="s">
        <v>129</v>
      </c>
      <c r="G182" s="43"/>
      <c r="H182" s="33"/>
    </row>
    <row r="183" spans="1:8" ht="12.75" customHeight="1">
      <c r="A183" s="317" t="s">
        <v>46</v>
      </c>
      <c r="B183" s="326"/>
      <c r="C183" s="326"/>
      <c r="D183" s="326"/>
      <c r="E183" s="326"/>
      <c r="F183" s="341"/>
      <c r="G183" s="39"/>
      <c r="H183" s="33"/>
    </row>
    <row r="184" spans="1:8" ht="12.75" customHeight="1">
      <c r="A184" s="183" t="s">
        <v>286</v>
      </c>
      <c r="B184" s="329">
        <v>23350</v>
      </c>
      <c r="C184" s="96">
        <v>18</v>
      </c>
      <c r="D184" s="99">
        <v>274</v>
      </c>
      <c r="E184" s="99">
        <v>40</v>
      </c>
      <c r="F184" s="100">
        <f>SUM(D184:E184)</f>
        <v>314</v>
      </c>
      <c r="G184" s="39"/>
      <c r="H184" s="33"/>
    </row>
    <row r="185" spans="1:8" ht="12.75" customHeight="1">
      <c r="A185" s="118" t="s">
        <v>287</v>
      </c>
      <c r="B185" s="329"/>
      <c r="C185" s="99">
        <v>22577</v>
      </c>
      <c r="D185" s="96" t="s">
        <v>129</v>
      </c>
      <c r="E185" s="99">
        <f>C185</f>
        <v>22577</v>
      </c>
      <c r="F185" s="101">
        <v>158</v>
      </c>
      <c r="G185" s="39"/>
      <c r="H185" s="33"/>
    </row>
    <row r="186" spans="1:8" ht="12.75" customHeight="1">
      <c r="A186" s="183" t="s">
        <v>298</v>
      </c>
      <c r="B186" s="329">
        <v>23760</v>
      </c>
      <c r="C186" s="96">
        <v>70</v>
      </c>
      <c r="D186" s="99">
        <v>2160</v>
      </c>
      <c r="E186" s="99">
        <v>11766</v>
      </c>
      <c r="F186" s="100">
        <f>SUM(D186:E186)</f>
        <v>13926</v>
      </c>
      <c r="G186" s="43"/>
      <c r="H186" s="33"/>
    </row>
    <row r="187" spans="1:8" ht="12.75" customHeight="1">
      <c r="A187" s="118" t="s">
        <v>159</v>
      </c>
      <c r="B187" s="329"/>
      <c r="C187" s="96" t="s">
        <v>129</v>
      </c>
      <c r="D187" s="96" t="s">
        <v>129</v>
      </c>
      <c r="E187" s="96" t="s">
        <v>129</v>
      </c>
      <c r="F187" s="97" t="s">
        <v>129</v>
      </c>
      <c r="G187" s="43"/>
      <c r="H187" s="33"/>
    </row>
    <row r="188" spans="1:8" ht="12.75" customHeight="1">
      <c r="A188" s="183" t="s">
        <v>299</v>
      </c>
      <c r="B188" s="329">
        <v>13355</v>
      </c>
      <c r="C188" s="96">
        <v>199</v>
      </c>
      <c r="D188" s="99">
        <v>803</v>
      </c>
      <c r="E188" s="99">
        <v>8271</v>
      </c>
      <c r="F188" s="100">
        <f>SUM(D188:E188)</f>
        <v>9074</v>
      </c>
      <c r="G188" s="43"/>
      <c r="H188" s="33"/>
    </row>
    <row r="189" spans="1:8" ht="12.75" customHeight="1">
      <c r="A189" s="118" t="s">
        <v>159</v>
      </c>
      <c r="B189" s="329"/>
      <c r="C189" s="96" t="s">
        <v>129</v>
      </c>
      <c r="D189" s="96" t="s">
        <v>129</v>
      </c>
      <c r="E189" s="96" t="s">
        <v>129</v>
      </c>
      <c r="F189" s="97" t="s">
        <v>129</v>
      </c>
      <c r="G189" s="43"/>
      <c r="H189" s="33"/>
    </row>
    <row r="190" spans="1:8" ht="15" customHeight="1">
      <c r="A190" s="183" t="s">
        <v>202</v>
      </c>
      <c r="B190" s="329">
        <v>42400</v>
      </c>
      <c r="C190" s="96">
        <v>300</v>
      </c>
      <c r="D190" s="99">
        <v>41639</v>
      </c>
      <c r="E190" s="99">
        <v>0</v>
      </c>
      <c r="F190" s="100">
        <f>SUM(D190:E190)</f>
        <v>41639</v>
      </c>
      <c r="G190" s="35"/>
      <c r="H190" s="33"/>
    </row>
    <row r="191" spans="1:8" ht="13.5" thickBot="1">
      <c r="A191" s="119" t="s">
        <v>203</v>
      </c>
      <c r="B191" s="371"/>
      <c r="C191" s="109" t="s">
        <v>129</v>
      </c>
      <c r="D191" s="109" t="s">
        <v>129</v>
      </c>
      <c r="E191" s="109" t="s">
        <v>129</v>
      </c>
      <c r="F191" s="184" t="s">
        <v>129</v>
      </c>
      <c r="G191" s="33"/>
      <c r="H191" s="33"/>
    </row>
    <row r="192" spans="1:15" ht="12.75" customHeight="1">
      <c r="A192" s="389"/>
      <c r="B192" s="389"/>
      <c r="C192" s="388"/>
      <c r="D192" s="388"/>
      <c r="E192" s="388"/>
      <c r="F192" s="388"/>
      <c r="G192" s="147"/>
      <c r="H192" s="146"/>
      <c r="I192" s="146"/>
      <c r="J192" s="146"/>
      <c r="K192" s="146"/>
      <c r="L192" s="146"/>
      <c r="M192" s="146"/>
      <c r="N192" s="146"/>
      <c r="O192" s="146"/>
    </row>
    <row r="193" spans="1:15" ht="13.5" thickBot="1">
      <c r="A193" s="389"/>
      <c r="B193" s="389"/>
      <c r="C193" s="388"/>
      <c r="D193" s="388"/>
      <c r="E193" s="388"/>
      <c r="F193" s="388"/>
      <c r="G193" s="146"/>
      <c r="H193" s="146"/>
      <c r="I193" s="146"/>
      <c r="J193" s="146"/>
      <c r="K193" s="146"/>
      <c r="L193" s="146"/>
      <c r="M193" s="146"/>
      <c r="N193" s="146"/>
      <c r="O193" s="146"/>
    </row>
    <row r="194" spans="1:15" ht="12.75">
      <c r="A194" s="385" t="s">
        <v>151</v>
      </c>
      <c r="B194" s="386"/>
      <c r="C194" s="386"/>
      <c r="D194" s="386"/>
      <c r="E194" s="386"/>
      <c r="F194" s="387"/>
      <c r="G194" s="155"/>
      <c r="H194" s="37"/>
      <c r="I194" s="148"/>
      <c r="J194" s="149"/>
      <c r="K194" s="149"/>
      <c r="L194" s="149"/>
      <c r="M194" s="149"/>
      <c r="N194" s="149"/>
      <c r="O194" s="149"/>
    </row>
    <row r="195" spans="1:15" ht="12.75">
      <c r="A195" s="380" t="s">
        <v>63</v>
      </c>
      <c r="B195" s="381"/>
      <c r="C195" s="390" t="s">
        <v>7</v>
      </c>
      <c r="D195" s="391"/>
      <c r="E195" s="392" t="s">
        <v>131</v>
      </c>
      <c r="F195" s="393"/>
      <c r="G195" s="156"/>
      <c r="H195" s="156"/>
      <c r="I195" s="148"/>
      <c r="J195" s="149"/>
      <c r="K195" s="149"/>
      <c r="L195" s="149"/>
      <c r="M195" s="149"/>
      <c r="N195" s="149"/>
      <c r="O195" s="149"/>
    </row>
    <row r="196" spans="1:8" ht="12.75">
      <c r="A196" s="380" t="s">
        <v>14</v>
      </c>
      <c r="B196" s="381"/>
      <c r="C196" s="254"/>
      <c r="D196" s="255"/>
      <c r="E196" s="394"/>
      <c r="F196" s="395"/>
      <c r="G196" s="157"/>
      <c r="H196" s="156"/>
    </row>
    <row r="197" spans="1:8" ht="24" customHeight="1">
      <c r="A197" s="162" t="s">
        <v>156</v>
      </c>
      <c r="B197" s="159"/>
      <c r="C197" s="373">
        <v>107400</v>
      </c>
      <c r="D197" s="374"/>
      <c r="E197" s="377">
        <v>107260</v>
      </c>
      <c r="F197" s="378"/>
      <c r="G197" s="160"/>
      <c r="H197" s="158"/>
    </row>
    <row r="198" spans="1:8" ht="13.5" thickBot="1">
      <c r="A198" s="382" t="s">
        <v>269</v>
      </c>
      <c r="B198" s="383"/>
      <c r="C198" s="375"/>
      <c r="D198" s="376"/>
      <c r="E198" s="375"/>
      <c r="F198" s="379"/>
      <c r="G198" s="161"/>
      <c r="H198" s="158"/>
    </row>
    <row r="199" spans="1:8" ht="12.75">
      <c r="A199" s="34"/>
      <c r="B199" s="33"/>
      <c r="C199" s="33"/>
      <c r="D199" s="33"/>
      <c r="E199" s="33"/>
      <c r="F199" s="33"/>
      <c r="G199" s="33"/>
      <c r="H199" s="33"/>
    </row>
    <row r="200" spans="1:8" ht="12.75" customHeight="1">
      <c r="A200" s="384" t="s">
        <v>300</v>
      </c>
      <c r="B200" s="384"/>
      <c r="C200" s="384"/>
      <c r="D200" s="384"/>
      <c r="E200" s="384"/>
      <c r="F200" s="384"/>
      <c r="G200" s="33"/>
      <c r="H200" s="33"/>
    </row>
    <row r="201" spans="1:8" ht="12.75">
      <c r="A201" s="384"/>
      <c r="B201" s="384"/>
      <c r="C201" s="384"/>
      <c r="D201" s="384"/>
      <c r="E201" s="384"/>
      <c r="F201" s="384"/>
      <c r="G201" s="33"/>
      <c r="H201" s="33"/>
    </row>
    <row r="202" spans="1:8" ht="12.75">
      <c r="A202" s="34"/>
      <c r="B202" s="33"/>
      <c r="C202" s="33"/>
      <c r="D202" s="33"/>
      <c r="E202" s="33"/>
      <c r="F202" s="33"/>
      <c r="G202" s="33"/>
      <c r="H202" s="33"/>
    </row>
    <row r="203" spans="1:8" ht="12.75">
      <c r="A203" s="34"/>
      <c r="B203" s="33"/>
      <c r="C203" s="33"/>
      <c r="D203" s="33"/>
      <c r="E203" s="33"/>
      <c r="F203" s="33"/>
      <c r="G203" s="33"/>
      <c r="H203" s="33"/>
    </row>
    <row r="204" spans="1:8" ht="12.75">
      <c r="A204" s="34"/>
      <c r="B204" s="33"/>
      <c r="C204" s="33"/>
      <c r="D204" s="33"/>
      <c r="E204" s="33"/>
      <c r="F204" s="33"/>
      <c r="G204" s="33"/>
      <c r="H204" s="33"/>
    </row>
    <row r="205" spans="1:8" ht="12.75">
      <c r="A205" s="34"/>
      <c r="B205" s="33"/>
      <c r="C205" s="33"/>
      <c r="D205" s="33"/>
      <c r="E205" s="33"/>
      <c r="F205" s="33"/>
      <c r="G205" s="33"/>
      <c r="H205" s="33"/>
    </row>
    <row r="206" spans="1:8" ht="12.75">
      <c r="A206" s="34"/>
      <c r="B206" s="33"/>
      <c r="C206" s="33"/>
      <c r="D206" s="33"/>
      <c r="E206" s="33"/>
      <c r="F206" s="33"/>
      <c r="G206" s="33"/>
      <c r="H206" s="33"/>
    </row>
    <row r="207" spans="1:8" ht="12.75">
      <c r="A207" s="34"/>
      <c r="B207" s="33"/>
      <c r="C207" s="33"/>
      <c r="D207" s="33"/>
      <c r="E207" s="33"/>
      <c r="F207" s="33"/>
      <c r="G207" s="33"/>
      <c r="H207" s="33"/>
    </row>
    <row r="208" spans="1:8" ht="12.75">
      <c r="A208" s="34"/>
      <c r="B208" s="33"/>
      <c r="C208" s="33"/>
      <c r="D208" s="33"/>
      <c r="E208" s="33"/>
      <c r="F208" s="33"/>
      <c r="G208" s="33"/>
      <c r="H208" s="33"/>
    </row>
    <row r="209" spans="1:8" ht="12.75">
      <c r="A209" s="34"/>
      <c r="B209" s="33"/>
      <c r="C209" s="33"/>
      <c r="D209" s="33"/>
      <c r="E209" s="33"/>
      <c r="F209" s="33"/>
      <c r="G209" s="33"/>
      <c r="H209" s="33"/>
    </row>
    <row r="210" spans="1:8" ht="12.75">
      <c r="A210" s="34"/>
      <c r="B210" s="33"/>
      <c r="C210" s="33"/>
      <c r="D210" s="33"/>
      <c r="E210" s="33"/>
      <c r="F210" s="33"/>
      <c r="G210" s="33"/>
      <c r="H210" s="33"/>
    </row>
    <row r="211" spans="1:8" ht="12.75">
      <c r="A211" s="34"/>
      <c r="B211" s="33"/>
      <c r="C211" s="33"/>
      <c r="D211" s="33"/>
      <c r="E211" s="33"/>
      <c r="F211" s="33"/>
      <c r="G211" s="33"/>
      <c r="H211" s="33"/>
    </row>
    <row r="212" spans="1:8" ht="12.75">
      <c r="A212" s="34"/>
      <c r="B212" s="33"/>
      <c r="C212" s="33"/>
      <c r="D212" s="33"/>
      <c r="E212" s="33"/>
      <c r="F212" s="33"/>
      <c r="G212" s="33"/>
      <c r="H212" s="33"/>
    </row>
    <row r="213" spans="1:8" ht="12.75">
      <c r="A213" s="34"/>
      <c r="B213" s="33"/>
      <c r="C213" s="33"/>
      <c r="D213" s="33"/>
      <c r="E213" s="33"/>
      <c r="F213" s="33"/>
      <c r="G213" s="33"/>
      <c r="H213" s="33"/>
    </row>
    <row r="214" spans="1:8" ht="12.75">
      <c r="A214" s="34"/>
      <c r="B214" s="33"/>
      <c r="C214" s="33"/>
      <c r="D214" s="33"/>
      <c r="E214" s="33"/>
      <c r="F214" s="33"/>
      <c r="G214" s="33"/>
      <c r="H214" s="33"/>
    </row>
    <row r="215" spans="1:8" ht="12.75">
      <c r="A215" s="34"/>
      <c r="B215" s="33"/>
      <c r="C215" s="33"/>
      <c r="D215" s="33"/>
      <c r="E215" s="33"/>
      <c r="F215" s="33"/>
      <c r="G215" s="33"/>
      <c r="H215" s="33"/>
    </row>
    <row r="216" spans="1:8" ht="12.75">
      <c r="A216" s="34"/>
      <c r="B216" s="33"/>
      <c r="C216" s="33"/>
      <c r="D216" s="33"/>
      <c r="E216" s="33"/>
      <c r="F216" s="33"/>
      <c r="G216" s="33"/>
      <c r="H216" s="33"/>
    </row>
    <row r="217" spans="1:8" ht="12.75">
      <c r="A217" s="34"/>
      <c r="B217" s="33"/>
      <c r="C217" s="33"/>
      <c r="D217" s="33"/>
      <c r="E217" s="33"/>
      <c r="F217" s="33"/>
      <c r="G217" s="33"/>
      <c r="H217" s="33"/>
    </row>
    <row r="218" spans="1:8" ht="12.75">
      <c r="A218" s="34"/>
      <c r="B218" s="33"/>
      <c r="C218" s="33"/>
      <c r="D218" s="33"/>
      <c r="E218" s="33"/>
      <c r="F218" s="33"/>
      <c r="G218" s="33"/>
      <c r="H218" s="33"/>
    </row>
    <row r="219" spans="1:8" ht="12.75">
      <c r="A219" s="34"/>
      <c r="B219" s="33"/>
      <c r="C219" s="33"/>
      <c r="D219" s="33"/>
      <c r="E219" s="33"/>
      <c r="F219" s="33"/>
      <c r="G219" s="33"/>
      <c r="H219" s="33"/>
    </row>
    <row r="220" spans="1:8" ht="12.75">
      <c r="A220" s="34"/>
      <c r="B220" s="33"/>
      <c r="C220" s="33"/>
      <c r="D220" s="33"/>
      <c r="E220" s="33"/>
      <c r="F220" s="33"/>
      <c r="G220" s="33"/>
      <c r="H220" s="33"/>
    </row>
    <row r="221" spans="1:8" ht="12.75">
      <c r="A221" s="34"/>
      <c r="B221" s="33"/>
      <c r="C221" s="33"/>
      <c r="D221" s="33"/>
      <c r="E221" s="33"/>
      <c r="F221" s="33"/>
      <c r="G221" s="33"/>
      <c r="H221" s="33"/>
    </row>
    <row r="222" spans="1:8" ht="12.75">
      <c r="A222" s="34"/>
      <c r="B222" s="33"/>
      <c r="C222" s="33"/>
      <c r="D222" s="33"/>
      <c r="E222" s="33"/>
      <c r="F222" s="33"/>
      <c r="G222" s="33"/>
      <c r="H222" s="33"/>
    </row>
    <row r="223" spans="1:8" ht="12.75">
      <c r="A223" s="34"/>
      <c r="B223" s="33"/>
      <c r="C223" s="33"/>
      <c r="D223" s="33"/>
      <c r="E223" s="33"/>
      <c r="F223" s="33"/>
      <c r="G223" s="33"/>
      <c r="H223" s="33"/>
    </row>
    <row r="224" spans="1:8" ht="12.75">
      <c r="A224" s="34"/>
      <c r="B224" s="33"/>
      <c r="C224" s="33"/>
      <c r="D224" s="33"/>
      <c r="E224" s="33"/>
      <c r="F224" s="33"/>
      <c r="G224" s="33"/>
      <c r="H224" s="33"/>
    </row>
    <row r="225" spans="1:8" ht="12.75">
      <c r="A225" s="34"/>
      <c r="B225" s="33"/>
      <c r="C225" s="33"/>
      <c r="D225" s="33"/>
      <c r="E225" s="33"/>
      <c r="F225" s="33"/>
      <c r="G225" s="33"/>
      <c r="H225" s="33"/>
    </row>
    <row r="226" spans="1:8" ht="12.75">
      <c r="A226" s="34"/>
      <c r="B226" s="33"/>
      <c r="C226" s="33"/>
      <c r="D226" s="33"/>
      <c r="E226" s="33"/>
      <c r="F226" s="33"/>
      <c r="G226" s="33"/>
      <c r="H226" s="33"/>
    </row>
    <row r="227" spans="1:8" ht="12.75">
      <c r="A227" s="34"/>
      <c r="B227" s="33"/>
      <c r="C227" s="33"/>
      <c r="D227" s="33"/>
      <c r="E227" s="33"/>
      <c r="F227" s="33"/>
      <c r="G227" s="33"/>
      <c r="H227" s="33"/>
    </row>
    <row r="228" spans="1:8" ht="12.75">
      <c r="A228" s="34"/>
      <c r="B228" s="33"/>
      <c r="C228" s="33"/>
      <c r="D228" s="33"/>
      <c r="E228" s="33"/>
      <c r="F228" s="33"/>
      <c r="G228" s="33"/>
      <c r="H228" s="33"/>
    </row>
    <row r="229" spans="1:8" ht="12.75">
      <c r="A229" s="34"/>
      <c r="B229" s="33"/>
      <c r="C229" s="33"/>
      <c r="D229" s="33"/>
      <c r="E229" s="33"/>
      <c r="F229" s="33"/>
      <c r="G229" s="33"/>
      <c r="H229" s="33"/>
    </row>
    <row r="230" spans="1:8" ht="12.75">
      <c r="A230" s="34"/>
      <c r="B230" s="33"/>
      <c r="C230" s="33"/>
      <c r="D230" s="33"/>
      <c r="E230" s="33"/>
      <c r="F230" s="33"/>
      <c r="G230" s="33"/>
      <c r="H230" s="33"/>
    </row>
    <row r="231" spans="1:8" ht="12.75">
      <c r="A231" s="34"/>
      <c r="B231" s="33"/>
      <c r="C231" s="33"/>
      <c r="D231" s="33"/>
      <c r="E231" s="33"/>
      <c r="F231" s="33"/>
      <c r="G231" s="33"/>
      <c r="H231" s="33"/>
    </row>
    <row r="232" spans="1:8" ht="12.75">
      <c r="A232" s="34"/>
      <c r="B232" s="33"/>
      <c r="C232" s="33"/>
      <c r="D232" s="33"/>
      <c r="E232" s="33"/>
      <c r="F232" s="33"/>
      <c r="G232" s="33"/>
      <c r="H232" s="33"/>
    </row>
    <row r="233" spans="1:8" ht="12.75">
      <c r="A233" s="34"/>
      <c r="B233" s="33"/>
      <c r="C233" s="33"/>
      <c r="D233" s="33"/>
      <c r="E233" s="33"/>
      <c r="F233" s="33"/>
      <c r="G233" s="33"/>
      <c r="H233" s="33"/>
    </row>
    <row r="234" spans="1:8" ht="12.75">
      <c r="A234" s="34"/>
      <c r="B234" s="33"/>
      <c r="C234" s="33"/>
      <c r="D234" s="33"/>
      <c r="E234" s="33"/>
      <c r="F234" s="33"/>
      <c r="G234" s="33"/>
      <c r="H234" s="33"/>
    </row>
    <row r="235" spans="1:8" ht="12.75">
      <c r="A235" s="34"/>
      <c r="B235" s="33"/>
      <c r="C235" s="33"/>
      <c r="D235" s="33"/>
      <c r="E235" s="33"/>
      <c r="F235" s="33"/>
      <c r="G235" s="33"/>
      <c r="H235" s="33"/>
    </row>
    <row r="236" spans="1:8" ht="12.75">
      <c r="A236" s="34"/>
      <c r="B236" s="33"/>
      <c r="C236" s="33"/>
      <c r="D236" s="33"/>
      <c r="E236" s="33"/>
      <c r="F236" s="33"/>
      <c r="G236" s="33"/>
      <c r="H236" s="33"/>
    </row>
    <row r="237" spans="1:8" ht="12.75">
      <c r="A237" s="34"/>
      <c r="B237" s="33"/>
      <c r="C237" s="33"/>
      <c r="D237" s="33"/>
      <c r="E237" s="33"/>
      <c r="F237" s="33"/>
      <c r="G237" s="33"/>
      <c r="H237" s="33"/>
    </row>
    <row r="238" spans="1:8" ht="12.75">
      <c r="A238" s="34"/>
      <c r="B238" s="33"/>
      <c r="C238" s="33"/>
      <c r="D238" s="33"/>
      <c r="E238" s="33"/>
      <c r="F238" s="33"/>
      <c r="G238" s="33"/>
      <c r="H238" s="33"/>
    </row>
    <row r="239" spans="1:8" ht="12.75">
      <c r="A239" s="34"/>
      <c r="B239" s="33"/>
      <c r="C239" s="33"/>
      <c r="D239" s="33"/>
      <c r="E239" s="33"/>
      <c r="F239" s="33"/>
      <c r="G239" s="33"/>
      <c r="H239" s="33"/>
    </row>
    <row r="240" spans="1:8" ht="12.75">
      <c r="A240" s="34"/>
      <c r="B240" s="33"/>
      <c r="C240" s="33"/>
      <c r="D240" s="33"/>
      <c r="E240" s="33"/>
      <c r="F240" s="33"/>
      <c r="G240" s="33"/>
      <c r="H240" s="33"/>
    </row>
    <row r="241" spans="1:8" ht="12.75">
      <c r="A241" s="34"/>
      <c r="B241" s="33"/>
      <c r="C241" s="33"/>
      <c r="D241" s="33"/>
      <c r="E241" s="33"/>
      <c r="F241" s="33"/>
      <c r="G241" s="33"/>
      <c r="H241" s="33"/>
    </row>
    <row r="242" spans="1:8" ht="12.75">
      <c r="A242" s="34"/>
      <c r="B242" s="33"/>
      <c r="C242" s="33"/>
      <c r="D242" s="33"/>
      <c r="E242" s="33"/>
      <c r="F242" s="33"/>
      <c r="G242" s="33"/>
      <c r="H242" s="33"/>
    </row>
    <row r="243" spans="1:8" ht="12.75">
      <c r="A243" s="34"/>
      <c r="B243" s="33"/>
      <c r="C243" s="33"/>
      <c r="D243" s="33"/>
      <c r="E243" s="33"/>
      <c r="F243" s="33"/>
      <c r="G243" s="33"/>
      <c r="H243" s="33"/>
    </row>
    <row r="244" spans="1:8" ht="12.75">
      <c r="A244" s="34"/>
      <c r="B244" s="33"/>
      <c r="C244" s="33"/>
      <c r="D244" s="33"/>
      <c r="E244" s="33"/>
      <c r="F244" s="33"/>
      <c r="G244" s="33"/>
      <c r="H244" s="33"/>
    </row>
    <row r="245" spans="1:8" ht="12.75">
      <c r="A245" s="34"/>
      <c r="B245" s="33"/>
      <c r="C245" s="33"/>
      <c r="D245" s="33"/>
      <c r="E245" s="33"/>
      <c r="F245" s="33"/>
      <c r="G245" s="33"/>
      <c r="H245" s="33"/>
    </row>
    <row r="246" spans="1:8" ht="12.75">
      <c r="A246" s="34"/>
      <c r="B246" s="33"/>
      <c r="C246" s="33"/>
      <c r="D246" s="33"/>
      <c r="E246" s="33"/>
      <c r="F246" s="33"/>
      <c r="G246" s="33"/>
      <c r="H246" s="33"/>
    </row>
    <row r="247" spans="1:8" ht="12.75">
      <c r="A247" s="34"/>
      <c r="B247" s="33"/>
      <c r="C247" s="33"/>
      <c r="D247" s="33"/>
      <c r="E247" s="33"/>
      <c r="F247" s="33"/>
      <c r="G247" s="33"/>
      <c r="H247" s="33"/>
    </row>
    <row r="248" spans="1:8" ht="12.75">
      <c r="A248" s="34"/>
      <c r="B248" s="33"/>
      <c r="C248" s="33"/>
      <c r="D248" s="33"/>
      <c r="E248" s="33"/>
      <c r="F248" s="33"/>
      <c r="G248" s="33"/>
      <c r="H248" s="33"/>
    </row>
    <row r="249" spans="1:8" ht="12.75">
      <c r="A249" s="34"/>
      <c r="B249" s="33"/>
      <c r="C249" s="33"/>
      <c r="D249" s="33"/>
      <c r="E249" s="33"/>
      <c r="F249" s="33"/>
      <c r="G249" s="33"/>
      <c r="H249" s="33"/>
    </row>
    <row r="250" spans="1:8" ht="12.75">
      <c r="A250" s="34"/>
      <c r="B250" s="33"/>
      <c r="C250" s="33"/>
      <c r="D250" s="33"/>
      <c r="E250" s="33"/>
      <c r="F250" s="33"/>
      <c r="G250" s="33"/>
      <c r="H250" s="33"/>
    </row>
    <row r="251" spans="1:8" ht="12.75">
      <c r="A251" s="34"/>
      <c r="B251" s="33"/>
      <c r="C251" s="33"/>
      <c r="D251" s="33"/>
      <c r="E251" s="33"/>
      <c r="F251" s="33"/>
      <c r="G251" s="33"/>
      <c r="H251" s="33"/>
    </row>
    <row r="252" spans="1:8" ht="12.75">
      <c r="A252" s="34"/>
      <c r="B252" s="33"/>
      <c r="C252" s="33"/>
      <c r="D252" s="33"/>
      <c r="E252" s="33"/>
      <c r="F252" s="33"/>
      <c r="G252" s="33"/>
      <c r="H252" s="33"/>
    </row>
    <row r="253" spans="1:8" ht="12.75">
      <c r="A253" s="34"/>
      <c r="B253" s="33"/>
      <c r="C253" s="33"/>
      <c r="D253" s="33"/>
      <c r="E253" s="33"/>
      <c r="F253" s="33"/>
      <c r="G253" s="33"/>
      <c r="H253" s="33"/>
    </row>
    <row r="254" spans="1:8" ht="12.75">
      <c r="A254" s="34"/>
      <c r="B254" s="33"/>
      <c r="C254" s="33"/>
      <c r="D254" s="33"/>
      <c r="E254" s="33"/>
      <c r="F254" s="33"/>
      <c r="G254" s="33"/>
      <c r="H254" s="33"/>
    </row>
    <row r="255" spans="1:8" ht="12.75">
      <c r="A255" s="34"/>
      <c r="B255" s="33"/>
      <c r="C255" s="33"/>
      <c r="D255" s="33"/>
      <c r="E255" s="33"/>
      <c r="F255" s="33"/>
      <c r="G255" s="33"/>
      <c r="H255" s="33"/>
    </row>
    <row r="256" spans="1:8" ht="12.75">
      <c r="A256" s="34"/>
      <c r="B256" s="33"/>
      <c r="C256" s="33"/>
      <c r="D256" s="33"/>
      <c r="E256" s="33"/>
      <c r="F256" s="33"/>
      <c r="G256" s="33"/>
      <c r="H256" s="33"/>
    </row>
    <row r="257" spans="1:8" ht="12.75">
      <c r="A257" s="34"/>
      <c r="B257" s="33"/>
      <c r="C257" s="33"/>
      <c r="D257" s="33"/>
      <c r="E257" s="33"/>
      <c r="F257" s="33"/>
      <c r="G257" s="33"/>
      <c r="H257" s="33"/>
    </row>
    <row r="258" spans="1:8" ht="12.75">
      <c r="A258" s="34"/>
      <c r="B258" s="33"/>
      <c r="C258" s="33"/>
      <c r="D258" s="33"/>
      <c r="E258" s="33"/>
      <c r="F258" s="33"/>
      <c r="G258" s="33"/>
      <c r="H258" s="33"/>
    </row>
    <row r="259" spans="1:8" ht="12.75">
      <c r="A259" s="34"/>
      <c r="B259" s="33"/>
      <c r="C259" s="33"/>
      <c r="D259" s="33"/>
      <c r="E259" s="33"/>
      <c r="F259" s="33"/>
      <c r="G259" s="33"/>
      <c r="H259" s="33"/>
    </row>
    <row r="260" spans="1:8" ht="12.75">
      <c r="A260" s="34"/>
      <c r="B260" s="33"/>
      <c r="C260" s="33"/>
      <c r="D260" s="33"/>
      <c r="E260" s="33"/>
      <c r="F260" s="33"/>
      <c r="G260" s="33"/>
      <c r="H260" s="33"/>
    </row>
    <row r="261" spans="1:8" ht="12.75">
      <c r="A261" s="34"/>
      <c r="B261" s="33"/>
      <c r="C261" s="33"/>
      <c r="D261" s="33"/>
      <c r="E261" s="33"/>
      <c r="F261" s="33"/>
      <c r="G261" s="33"/>
      <c r="H261" s="33"/>
    </row>
    <row r="262" spans="1:8" ht="12.75">
      <c r="A262" s="34"/>
      <c r="B262" s="33"/>
      <c r="C262" s="33"/>
      <c r="D262" s="33"/>
      <c r="E262" s="33"/>
      <c r="F262" s="33"/>
      <c r="G262" s="33"/>
      <c r="H262" s="33"/>
    </row>
    <row r="263" spans="1:8" ht="12.75">
      <c r="A263" s="34"/>
      <c r="B263" s="33"/>
      <c r="C263" s="33"/>
      <c r="D263" s="33"/>
      <c r="E263" s="33"/>
      <c r="F263" s="33"/>
      <c r="G263" s="33"/>
      <c r="H263" s="33"/>
    </row>
    <row r="264" spans="1:8" ht="12.75">
      <c r="A264" s="34"/>
      <c r="B264" s="33"/>
      <c r="C264" s="33"/>
      <c r="D264" s="33"/>
      <c r="E264" s="33"/>
      <c r="F264" s="33"/>
      <c r="G264" s="33"/>
      <c r="H264" s="33"/>
    </row>
    <row r="265" spans="1:8" ht="12.75">
      <c r="A265" s="34"/>
      <c r="B265" s="33"/>
      <c r="C265" s="33"/>
      <c r="D265" s="33"/>
      <c r="E265" s="33"/>
      <c r="F265" s="33"/>
      <c r="G265" s="33"/>
      <c r="H265" s="33"/>
    </row>
    <row r="266" spans="1:8" ht="12.75">
      <c r="A266" s="34"/>
      <c r="B266" s="33"/>
      <c r="C266" s="33"/>
      <c r="D266" s="33"/>
      <c r="E266" s="33"/>
      <c r="F266" s="33"/>
      <c r="G266" s="33"/>
      <c r="H266" s="33"/>
    </row>
    <row r="267" spans="1:8" ht="12.75">
      <c r="A267" s="34"/>
      <c r="B267" s="33"/>
      <c r="C267" s="33"/>
      <c r="D267" s="33"/>
      <c r="E267" s="33"/>
      <c r="F267" s="33"/>
      <c r="G267" s="33"/>
      <c r="H267" s="33"/>
    </row>
    <row r="268" spans="1:8" ht="12.75">
      <c r="A268" s="34"/>
      <c r="B268" s="33"/>
      <c r="C268" s="33"/>
      <c r="D268" s="33"/>
      <c r="E268" s="33"/>
      <c r="F268" s="33"/>
      <c r="G268" s="33"/>
      <c r="H268" s="33"/>
    </row>
    <row r="269" spans="1:8" ht="12.75">
      <c r="A269" s="34"/>
      <c r="B269" s="33"/>
      <c r="C269" s="33"/>
      <c r="D269" s="33"/>
      <c r="E269" s="33"/>
      <c r="F269" s="33"/>
      <c r="G269" s="33"/>
      <c r="H269" s="33"/>
    </row>
    <row r="270" spans="1:8" ht="12.75">
      <c r="A270" s="34"/>
      <c r="B270" s="33"/>
      <c r="C270" s="33"/>
      <c r="D270" s="33"/>
      <c r="E270" s="33"/>
      <c r="F270" s="33"/>
      <c r="G270" s="33"/>
      <c r="H270" s="33"/>
    </row>
    <row r="271" spans="1:8" ht="12.75">
      <c r="A271" s="34"/>
      <c r="B271" s="33"/>
      <c r="C271" s="33"/>
      <c r="D271" s="33"/>
      <c r="E271" s="33"/>
      <c r="F271" s="33"/>
      <c r="G271" s="33"/>
      <c r="H271" s="33"/>
    </row>
    <row r="272" spans="1:8" ht="12.75">
      <c r="A272" s="34"/>
      <c r="B272" s="33"/>
      <c r="C272" s="33"/>
      <c r="D272" s="33"/>
      <c r="E272" s="33"/>
      <c r="F272" s="33"/>
      <c r="G272" s="33"/>
      <c r="H272" s="33"/>
    </row>
    <row r="273" spans="1:8" ht="12.75">
      <c r="A273" s="34"/>
      <c r="B273" s="33"/>
      <c r="C273" s="33"/>
      <c r="D273" s="33"/>
      <c r="E273" s="33"/>
      <c r="F273" s="33"/>
      <c r="G273" s="33"/>
      <c r="H273" s="33"/>
    </row>
    <row r="274" spans="1:8" ht="12.75">
      <c r="A274" s="34"/>
      <c r="B274" s="33"/>
      <c r="C274" s="33"/>
      <c r="D274" s="33"/>
      <c r="E274" s="33"/>
      <c r="F274" s="33"/>
      <c r="G274" s="33"/>
      <c r="H274" s="33"/>
    </row>
    <row r="275" spans="1:8" ht="12.75">
      <c r="A275" s="34"/>
      <c r="B275" s="33"/>
      <c r="C275" s="33"/>
      <c r="D275" s="33"/>
      <c r="E275" s="33"/>
      <c r="F275" s="33"/>
      <c r="G275" s="33"/>
      <c r="H275" s="33"/>
    </row>
    <row r="276" spans="1:8" ht="12.75">
      <c r="A276" s="34"/>
      <c r="B276" s="33"/>
      <c r="C276" s="33"/>
      <c r="D276" s="33"/>
      <c r="E276" s="33"/>
      <c r="F276" s="33"/>
      <c r="G276" s="33"/>
      <c r="H276" s="33"/>
    </row>
    <row r="277" spans="1:8" ht="12.75">
      <c r="A277" s="34"/>
      <c r="B277" s="33"/>
      <c r="C277" s="33"/>
      <c r="D277" s="33"/>
      <c r="E277" s="33"/>
      <c r="F277" s="33"/>
      <c r="G277" s="33"/>
      <c r="H277" s="33"/>
    </row>
    <row r="278" spans="1:8" ht="12.75">
      <c r="A278" s="34"/>
      <c r="B278" s="33"/>
      <c r="C278" s="33"/>
      <c r="D278" s="33"/>
      <c r="E278" s="33"/>
      <c r="F278" s="33"/>
      <c r="G278" s="33"/>
      <c r="H278" s="33"/>
    </row>
    <row r="279" spans="1:8" ht="12.75">
      <c r="A279" s="34"/>
      <c r="B279" s="33"/>
      <c r="C279" s="33"/>
      <c r="D279" s="33"/>
      <c r="E279" s="33"/>
      <c r="F279" s="33"/>
      <c r="G279" s="33"/>
      <c r="H279" s="33"/>
    </row>
    <row r="280" spans="1:8" ht="12.75">
      <c r="A280" s="34"/>
      <c r="B280" s="33"/>
      <c r="C280" s="33"/>
      <c r="D280" s="33"/>
      <c r="E280" s="33"/>
      <c r="F280" s="33"/>
      <c r="G280" s="33"/>
      <c r="H280" s="33"/>
    </row>
    <row r="281" spans="1:8" ht="12.75">
      <c r="A281" s="34"/>
      <c r="B281" s="33"/>
      <c r="C281" s="33"/>
      <c r="D281" s="33"/>
      <c r="E281" s="33"/>
      <c r="F281" s="33"/>
      <c r="G281" s="33"/>
      <c r="H281" s="33"/>
    </row>
    <row r="282" spans="1:8" ht="12.75">
      <c r="A282" s="34"/>
      <c r="B282" s="33"/>
      <c r="C282" s="33"/>
      <c r="D282" s="33"/>
      <c r="E282" s="33"/>
      <c r="F282" s="33"/>
      <c r="G282" s="33"/>
      <c r="H282" s="33"/>
    </row>
    <row r="283" spans="1:8" ht="12.75">
      <c r="A283" s="34"/>
      <c r="B283" s="33"/>
      <c r="C283" s="33"/>
      <c r="D283" s="33"/>
      <c r="E283" s="33"/>
      <c r="F283" s="33"/>
      <c r="G283" s="33"/>
      <c r="H283" s="33"/>
    </row>
    <row r="284" spans="1:8" ht="12.75">
      <c r="A284" s="34"/>
      <c r="B284" s="33"/>
      <c r="C284" s="33"/>
      <c r="D284" s="33"/>
      <c r="E284" s="33"/>
      <c r="F284" s="33"/>
      <c r="G284" s="33"/>
      <c r="H284" s="33"/>
    </row>
    <row r="285" spans="1:8" ht="12.75">
      <c r="A285" s="34"/>
      <c r="B285" s="33"/>
      <c r="C285" s="33"/>
      <c r="D285" s="33"/>
      <c r="E285" s="33"/>
      <c r="F285" s="33"/>
      <c r="G285" s="33"/>
      <c r="H285" s="33"/>
    </row>
    <row r="286" spans="1:8" ht="12.75">
      <c r="A286" s="34"/>
      <c r="B286" s="33"/>
      <c r="C286" s="33"/>
      <c r="D286" s="33"/>
      <c r="E286" s="33"/>
      <c r="F286" s="33"/>
      <c r="G286" s="33"/>
      <c r="H286" s="33"/>
    </row>
    <row r="287" spans="1:8" ht="12.75">
      <c r="A287" s="34"/>
      <c r="B287" s="33"/>
      <c r="C287" s="33"/>
      <c r="D287" s="33"/>
      <c r="E287" s="33"/>
      <c r="F287" s="33"/>
      <c r="G287" s="33"/>
      <c r="H287" s="33"/>
    </row>
    <row r="288" spans="1:8" ht="12.75">
      <c r="A288" s="34"/>
      <c r="B288" s="33"/>
      <c r="C288" s="33"/>
      <c r="D288" s="33"/>
      <c r="E288" s="33"/>
      <c r="F288" s="33"/>
      <c r="G288" s="33"/>
      <c r="H288" s="33"/>
    </row>
    <row r="289" spans="1:8" ht="12.75">
      <c r="A289" s="34"/>
      <c r="B289" s="33"/>
      <c r="C289" s="33"/>
      <c r="D289" s="33"/>
      <c r="E289" s="33"/>
      <c r="F289" s="33"/>
      <c r="G289" s="33"/>
      <c r="H289" s="33"/>
    </row>
    <row r="290" spans="1:8" ht="12.75">
      <c r="A290" s="34"/>
      <c r="B290" s="33"/>
      <c r="C290" s="33"/>
      <c r="D290" s="33"/>
      <c r="E290" s="33"/>
      <c r="F290" s="33"/>
      <c r="G290" s="33"/>
      <c r="H290" s="33"/>
    </row>
    <row r="291" spans="1:8" ht="12.75">
      <c r="A291" s="34"/>
      <c r="B291" s="33"/>
      <c r="C291" s="33"/>
      <c r="D291" s="33"/>
      <c r="E291" s="33"/>
      <c r="F291" s="33"/>
      <c r="G291" s="33"/>
      <c r="H291" s="33"/>
    </row>
    <row r="292" spans="1:8" ht="12.75">
      <c r="A292" s="34"/>
      <c r="B292" s="33"/>
      <c r="C292" s="33"/>
      <c r="D292" s="33"/>
      <c r="E292" s="33"/>
      <c r="F292" s="33"/>
      <c r="G292" s="33"/>
      <c r="H292" s="33"/>
    </row>
    <row r="293" spans="1:8" ht="12.75">
      <c r="A293" s="34"/>
      <c r="B293" s="33"/>
      <c r="C293" s="33"/>
      <c r="D293" s="33"/>
      <c r="E293" s="33"/>
      <c r="F293" s="33"/>
      <c r="G293" s="33"/>
      <c r="H293" s="33"/>
    </row>
    <row r="294" spans="1:8" ht="12.75">
      <c r="A294" s="34"/>
      <c r="B294" s="33"/>
      <c r="C294" s="33"/>
      <c r="D294" s="33"/>
      <c r="E294" s="33"/>
      <c r="F294" s="33"/>
      <c r="G294" s="33"/>
      <c r="H294" s="33"/>
    </row>
    <row r="295" spans="1:8" ht="12.75">
      <c r="A295" s="34"/>
      <c r="B295" s="33"/>
      <c r="C295" s="33"/>
      <c r="D295" s="33"/>
      <c r="E295" s="33"/>
      <c r="F295" s="33"/>
      <c r="G295" s="33"/>
      <c r="H295" s="33"/>
    </row>
  </sheetData>
  <mergeCells count="127">
    <mergeCell ref="A142:F142"/>
    <mergeCell ref="A156:F156"/>
    <mergeCell ref="B148:B149"/>
    <mergeCell ref="B152:B153"/>
    <mergeCell ref="B154:B155"/>
    <mergeCell ref="B150:B151"/>
    <mergeCell ref="B143:B144"/>
    <mergeCell ref="B186:B187"/>
    <mergeCell ref="B167:B168"/>
    <mergeCell ref="B171:B172"/>
    <mergeCell ref="B179:B180"/>
    <mergeCell ref="B184:B185"/>
    <mergeCell ref="B169:B170"/>
    <mergeCell ref="B173:B174"/>
    <mergeCell ref="B175:B176"/>
    <mergeCell ref="B165:B166"/>
    <mergeCell ref="A200:F201"/>
    <mergeCell ref="A194:F194"/>
    <mergeCell ref="A196:B196"/>
    <mergeCell ref="E192:F193"/>
    <mergeCell ref="A192:B192"/>
    <mergeCell ref="A193:B193"/>
    <mergeCell ref="C192:D193"/>
    <mergeCell ref="C195:D196"/>
    <mergeCell ref="E195:F196"/>
    <mergeCell ref="C197:D198"/>
    <mergeCell ref="E197:F198"/>
    <mergeCell ref="A195:B195"/>
    <mergeCell ref="B161:B162"/>
    <mergeCell ref="A183:F183"/>
    <mergeCell ref="B190:B191"/>
    <mergeCell ref="B177:B178"/>
    <mergeCell ref="B181:B182"/>
    <mergeCell ref="A198:B198"/>
    <mergeCell ref="B188:B189"/>
    <mergeCell ref="B163:B164"/>
    <mergeCell ref="B11:B12"/>
    <mergeCell ref="B46:B47"/>
    <mergeCell ref="B36:B37"/>
    <mergeCell ref="B34:B35"/>
    <mergeCell ref="B38:B39"/>
    <mergeCell ref="B44:B45"/>
    <mergeCell ref="B18:B19"/>
    <mergeCell ref="B24:B25"/>
    <mergeCell ref="B26:B27"/>
    <mergeCell ref="B62:B63"/>
    <mergeCell ref="B52:B53"/>
    <mergeCell ref="B54:B55"/>
    <mergeCell ref="B72:B73"/>
    <mergeCell ref="B56:B57"/>
    <mergeCell ref="A67:F67"/>
    <mergeCell ref="B30:B31"/>
    <mergeCell ref="B42:B43"/>
    <mergeCell ref="G24:G25"/>
    <mergeCell ref="A8:F8"/>
    <mergeCell ref="A16:F16"/>
    <mergeCell ref="B28:B29"/>
    <mergeCell ref="G36:G37"/>
    <mergeCell ref="B40:B41"/>
    <mergeCell ref="B32:B33"/>
    <mergeCell ref="A15:F15"/>
    <mergeCell ref="A2:G2"/>
    <mergeCell ref="B4:B5"/>
    <mergeCell ref="B22:B23"/>
    <mergeCell ref="B20:B21"/>
    <mergeCell ref="G20:G21"/>
    <mergeCell ref="A3:F3"/>
    <mergeCell ref="G6:G7"/>
    <mergeCell ref="A17:F17"/>
    <mergeCell ref="B9:B10"/>
    <mergeCell ref="B6:B7"/>
    <mergeCell ref="G48:G49"/>
    <mergeCell ref="G46:G47"/>
    <mergeCell ref="G50:G51"/>
    <mergeCell ref="B60:B61"/>
    <mergeCell ref="B50:B51"/>
    <mergeCell ref="B48:B49"/>
    <mergeCell ref="B58:B59"/>
    <mergeCell ref="A93:F93"/>
    <mergeCell ref="B76:B77"/>
    <mergeCell ref="B64:B65"/>
    <mergeCell ref="B70:B71"/>
    <mergeCell ref="B74:B75"/>
    <mergeCell ref="A66:F66"/>
    <mergeCell ref="B68:B69"/>
    <mergeCell ref="B78:B79"/>
    <mergeCell ref="B80:B81"/>
    <mergeCell ref="B87:B88"/>
    <mergeCell ref="B85:B86"/>
    <mergeCell ref="A82:F82"/>
    <mergeCell ref="B83:B84"/>
    <mergeCell ref="B96:B97"/>
    <mergeCell ref="B127:B128"/>
    <mergeCell ref="A131:F131"/>
    <mergeCell ref="B109:B110"/>
    <mergeCell ref="B111:B112"/>
    <mergeCell ref="B113:B114"/>
    <mergeCell ref="A120:F120"/>
    <mergeCell ref="B129:B130"/>
    <mergeCell ref="A121:F121"/>
    <mergeCell ref="B125:B126"/>
    <mergeCell ref="B107:B108"/>
    <mergeCell ref="B132:B133"/>
    <mergeCell ref="B115:B116"/>
    <mergeCell ref="A117:F117"/>
    <mergeCell ref="B118:B119"/>
    <mergeCell ref="A122:F122"/>
    <mergeCell ref="B89:B90"/>
    <mergeCell ref="A101:F101"/>
    <mergeCell ref="B123:B124"/>
    <mergeCell ref="B91:B92"/>
    <mergeCell ref="B102:B103"/>
    <mergeCell ref="B104:B105"/>
    <mergeCell ref="B94:B95"/>
    <mergeCell ref="B98:B99"/>
    <mergeCell ref="A106:F106"/>
    <mergeCell ref="A100:F100"/>
    <mergeCell ref="B157:B158"/>
    <mergeCell ref="B159:B160"/>
    <mergeCell ref="A134:F134"/>
    <mergeCell ref="A145:F145"/>
    <mergeCell ref="B136:B137"/>
    <mergeCell ref="A147:F147"/>
    <mergeCell ref="B140:B141"/>
    <mergeCell ref="A135:F135"/>
    <mergeCell ref="A146:F146"/>
    <mergeCell ref="B138:B139"/>
  </mergeCells>
  <printOptions horizontalCentered="1"/>
  <pageMargins left="0.5905511811023623" right="0.5905511811023623" top="0.5905511811023623" bottom="0.7480314960629921" header="0.35433070866141736" footer="0.9055118110236221"/>
  <pageSetup firstPageNumber="2" useFirstPageNumber="1" orientation="portrait" paperSize="9" scale="78" r:id="rId2"/>
  <rowBreaks count="2" manualBreakCount="2">
    <brk id="73" max="7" man="1"/>
    <brk id="14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Katerina Mandikova</cp:lastModifiedBy>
  <cp:lastPrinted>2003-08-05T11:02:47Z</cp:lastPrinted>
  <dcterms:created xsi:type="dcterms:W3CDTF">1999-03-29T09:51:01Z</dcterms:created>
  <dcterms:modified xsi:type="dcterms:W3CDTF">2003-08-05T11:48:59Z</dcterms:modified>
  <cp:category/>
  <cp:version/>
  <cp:contentType/>
  <cp:contentStatus/>
</cp:coreProperties>
</file>