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6144" windowHeight="6792" activeTab="1"/>
  </bookViews>
  <sheets>
    <sheet name="noviny" sheetId="1" r:id="rId1"/>
    <sheet name="sup. a mag." sheetId="2" r:id="rId2"/>
  </sheets>
  <definedNames>
    <definedName name="_xlnm.Print_Area" localSheetId="0">'noviny'!$A$1:$O$182</definedName>
    <definedName name="_xlnm.Print_Area" localSheetId="1">'sup. a mag.'!$A$2:$H$201</definedName>
  </definedNames>
  <calcPr fullCalcOnLoad="1"/>
</workbook>
</file>

<file path=xl/comments2.xml><?xml version="1.0" encoding="utf-8"?>
<comments xmlns="http://schemas.openxmlformats.org/spreadsheetml/2006/main">
  <authors>
    <author>Jana Štenclová</author>
  </authors>
  <commentList>
    <comment ref="F164" authorId="0">
      <text>
        <r>
          <rPr>
            <b/>
            <sz val="8"/>
            <rFont val="Tahoma"/>
            <family val="0"/>
          </rPr>
          <t>Kateřina Mandíková:  opravné hlášení ze dne 2.4.2002, zaslané 9.4.2002. Původní číslo=2 590.</t>
        </r>
      </text>
    </comment>
    <comment ref="D152" authorId="0">
      <text>
        <r>
          <rPr>
            <b/>
            <sz val="8"/>
            <rFont val="Tahoma"/>
            <family val="0"/>
          </rPr>
          <t>Kateřina Mandíková:
opravné hlášení ze dne 2.5.2002.
Původní číslo = 10712</t>
        </r>
        <r>
          <rPr>
            <sz val="8"/>
            <rFont val="Tahoma"/>
            <family val="0"/>
          </rPr>
          <t xml:space="preserve">
</t>
        </r>
      </text>
    </comment>
    <comment ref="E152" authorId="0">
      <text>
        <r>
          <rPr>
            <b/>
            <sz val="8"/>
            <rFont val="Tahoma"/>
            <family val="0"/>
          </rPr>
          <t>Kateřina Mandíková:
opravné hlášení ze dne 2.5.2002.
Původní číslo = 1064</t>
        </r>
        <r>
          <rPr>
            <sz val="8"/>
            <rFont val="Tahoma"/>
            <family val="0"/>
          </rPr>
          <t xml:space="preserve">
</t>
        </r>
      </text>
    </comment>
    <comment ref="F152" authorId="0">
      <text>
        <r>
          <rPr>
            <b/>
            <sz val="8"/>
            <rFont val="Tahoma"/>
            <family val="0"/>
          </rPr>
          <t>Kateřina Mandíková:
opravné hlášení ze dne 2.5.2002.
Původní číslo = 11776</t>
        </r>
        <r>
          <rPr>
            <sz val="8"/>
            <rFont val="Tahoma"/>
            <family val="0"/>
          </rPr>
          <t xml:space="preserve">
</t>
        </r>
      </text>
    </comment>
    <comment ref="D165" authorId="0">
      <text>
        <r>
          <rPr>
            <b/>
            <sz val="8"/>
            <rFont val="Tahoma"/>
            <family val="0"/>
          </rPr>
          <t xml:space="preserve">Kateřina Mandíková:
opravné hlášení ze dne 2.5.2002.
Původní číslo = 8546
</t>
        </r>
        <r>
          <rPr>
            <sz val="8"/>
            <rFont val="Tahoma"/>
            <family val="0"/>
          </rPr>
          <t xml:space="preserve">
</t>
        </r>
      </text>
    </comment>
    <comment ref="E165" authorId="0">
      <text>
        <r>
          <rPr>
            <b/>
            <sz val="8"/>
            <rFont val="Tahoma"/>
            <family val="0"/>
          </rPr>
          <t xml:space="preserve">Kateřina Mandíková:
opravné hlášení ze dne 2.5.2002.
Původní číslo = 3793
</t>
        </r>
        <r>
          <rPr>
            <sz val="8"/>
            <rFont val="Tahoma"/>
            <family val="0"/>
          </rPr>
          <t xml:space="preserve">
</t>
        </r>
      </text>
    </comment>
    <comment ref="F165" authorId="0">
      <text>
        <r>
          <rPr>
            <b/>
            <sz val="8"/>
            <rFont val="Tahoma"/>
            <family val="0"/>
          </rPr>
          <t>Kateřina Mandíková:
opravné hlášení ze dne 2.5.2002.
Původní číslo = 12339</t>
        </r>
        <r>
          <rPr>
            <sz val="8"/>
            <rFont val="Tahoma"/>
            <family val="0"/>
          </rPr>
          <t xml:space="preserve">
</t>
        </r>
      </text>
    </comment>
    <comment ref="D167" authorId="0">
      <text>
        <r>
          <rPr>
            <b/>
            <sz val="8"/>
            <rFont val="Tahoma"/>
            <family val="0"/>
          </rPr>
          <t>Kateřina Mandíková:
opravné hlášení ze dne 2.5.2002.
Původní číslo = 2477</t>
        </r>
        <r>
          <rPr>
            <sz val="8"/>
            <rFont val="Tahoma"/>
            <family val="0"/>
          </rPr>
          <t xml:space="preserve">
</t>
        </r>
      </text>
    </comment>
    <comment ref="E167" authorId="0">
      <text>
        <r>
          <rPr>
            <b/>
            <sz val="8"/>
            <rFont val="Tahoma"/>
            <family val="0"/>
          </rPr>
          <t>Kateřina Mandíková:
opravné hlášení ze dne 2.5.2002.
Původní číslo = 18964</t>
        </r>
        <r>
          <rPr>
            <sz val="8"/>
            <rFont val="Tahoma"/>
            <family val="0"/>
          </rPr>
          <t xml:space="preserve">
</t>
        </r>
      </text>
    </comment>
    <comment ref="F167" authorId="0">
      <text>
        <r>
          <rPr>
            <b/>
            <sz val="8"/>
            <rFont val="Tahoma"/>
            <family val="0"/>
          </rPr>
          <t>Kateřina Mandíková:
opravné hlášení ze dne 2.5.2002.
Původní číslo = 21441</t>
        </r>
        <r>
          <rPr>
            <sz val="8"/>
            <rFont val="Tahoma"/>
            <family val="0"/>
          </rPr>
          <t xml:space="preserve">
</t>
        </r>
      </text>
    </comment>
    <comment ref="C168" authorId="0">
      <text>
        <r>
          <rPr>
            <b/>
            <sz val="8"/>
            <rFont val="Tahoma"/>
            <family val="0"/>
          </rPr>
          <t>Kateřina Mandíková:
opravné hlášení ze dne 2.5.2002.
Původní číslo = 3100</t>
        </r>
        <r>
          <rPr>
            <sz val="8"/>
            <rFont val="Tahoma"/>
            <family val="0"/>
          </rPr>
          <t xml:space="preserve">
</t>
        </r>
      </text>
    </comment>
    <comment ref="E168" authorId="0">
      <text>
        <r>
          <rPr>
            <b/>
            <sz val="8"/>
            <rFont val="Tahoma"/>
            <family val="0"/>
          </rPr>
          <t>Kateřina Mandíková:
opravné hlášení ze dne 2.5.2002.
Původní číslo = 3100</t>
        </r>
        <r>
          <rPr>
            <sz val="8"/>
            <rFont val="Tahoma"/>
            <family val="0"/>
          </rPr>
          <t xml:space="preserve">
</t>
        </r>
      </text>
    </comment>
    <comment ref="D179" authorId="0">
      <text>
        <r>
          <rPr>
            <b/>
            <sz val="8"/>
            <rFont val="Tahoma"/>
            <family val="0"/>
          </rPr>
          <t>Kateřina Mandíková:
opravné hlášení ze dne 2.5.2002.
Původní číslo = 10978</t>
        </r>
      </text>
    </comment>
    <comment ref="E179" authorId="0">
      <text>
        <r>
          <rPr>
            <b/>
            <sz val="8"/>
            <rFont val="Tahoma"/>
            <family val="0"/>
          </rPr>
          <t>Kateřina Mandíková:
opravné hlášení ze dne 2.5.2002.
Původní číslo = 24900</t>
        </r>
      </text>
    </comment>
    <comment ref="F179" authorId="0">
      <text>
        <r>
          <rPr>
            <b/>
            <sz val="8"/>
            <rFont val="Tahoma"/>
            <family val="0"/>
          </rPr>
          <t>Kateřina Mandíková:
opravné hlášení ze dne 2.5.2002.
Původní číslo = 35878</t>
        </r>
        <r>
          <rPr>
            <sz val="8"/>
            <rFont val="Tahoma"/>
            <family val="0"/>
          </rPr>
          <t xml:space="preserve">
</t>
        </r>
      </text>
    </comment>
    <comment ref="C180" authorId="0">
      <text>
        <r>
          <rPr>
            <b/>
            <sz val="8"/>
            <rFont val="Tahoma"/>
            <family val="0"/>
          </rPr>
          <t>Kateřina Mandíková:
opravné hlášení ze dne 2.5.2002.
Původní číslo = 3350</t>
        </r>
        <r>
          <rPr>
            <sz val="8"/>
            <rFont val="Tahoma"/>
            <family val="0"/>
          </rPr>
          <t xml:space="preserve">
</t>
        </r>
      </text>
    </comment>
    <comment ref="E180" authorId="0">
      <text>
        <r>
          <rPr>
            <b/>
            <sz val="8"/>
            <rFont val="Tahoma"/>
            <family val="0"/>
          </rPr>
          <t>Kateřina Mandíková:
opravné hlášení ze dne 2.5.2002.
Původní číslo = 3350</t>
        </r>
        <r>
          <rPr>
            <sz val="8"/>
            <rFont val="Tahoma"/>
            <family val="0"/>
          </rPr>
          <t xml:space="preserve">
</t>
        </r>
      </text>
    </comment>
  </commentList>
</comments>
</file>

<file path=xl/sharedStrings.xml><?xml version="1.0" encoding="utf-8"?>
<sst xmlns="http://schemas.openxmlformats.org/spreadsheetml/2006/main" count="707" uniqueCount="256">
  <si>
    <t>V tabulkách používané zkratky a definice (in tables used abbreviations and definitions):</t>
  </si>
  <si>
    <t>data nepředávána (data not submitted)</t>
  </si>
  <si>
    <t>/Průměrný/ tištěný náklad (/Average/ net press run)</t>
  </si>
  <si>
    <t>PN  ....................................</t>
  </si>
  <si>
    <t>/Průměrný/ náklad vkládaný do deníků (/Average/ net press run inserted into dailies)</t>
  </si>
  <si>
    <t>1. Zpravodajské tituly (News)</t>
  </si>
  <si>
    <t>Název (Name)/Supplement</t>
  </si>
  <si>
    <t>TN</t>
  </si>
  <si>
    <t>Pondělí</t>
  </si>
  <si>
    <t>Úterý</t>
  </si>
  <si>
    <t>Středa</t>
  </si>
  <si>
    <t>Čtvrtek</t>
  </si>
  <si>
    <t>Pátek</t>
  </si>
  <si>
    <t>Sobota</t>
  </si>
  <si>
    <t>Vydavatel (Publisher)</t>
  </si>
  <si>
    <t>PN</t>
  </si>
  <si>
    <t>Mo</t>
  </si>
  <si>
    <t>Tu</t>
  </si>
  <si>
    <t>Wed</t>
  </si>
  <si>
    <t>Th</t>
  </si>
  <si>
    <t>Fr</t>
  </si>
  <si>
    <t>Sa</t>
  </si>
  <si>
    <t>1.4. Zpravodajské týdeníky (Newspaper weeklies)</t>
  </si>
  <si>
    <t>1.5. Ostatní zpravodajské noviny (Other news dailies)</t>
  </si>
  <si>
    <t>2. Supplementy (Supplements)</t>
  </si>
  <si>
    <t>2.1. Supplementy pouze vkládané (Supplements only inserted)</t>
  </si>
  <si>
    <t>Poznámka:</t>
  </si>
  <si>
    <t>xxx..........................v tento den nevychází (is not issued this day)</t>
  </si>
  <si>
    <t>Neoznačená vydání jsou standardní (Standard editions are unmarked.).</t>
  </si>
  <si>
    <t xml:space="preserve">                     (name of supplement is behind the name of daily)</t>
  </si>
  <si>
    <t xml:space="preserve">                     Samostatně neprodejné. </t>
  </si>
  <si>
    <t>Časopisy (Magazines)</t>
  </si>
  <si>
    <t>3.1. Společenské časopisy (Magazines about society)</t>
  </si>
  <si>
    <t>3.2. Časopisy pro ženy (Women´s  magazines)</t>
  </si>
  <si>
    <t>3.4. Programové časopisy (Media program guides)</t>
  </si>
  <si>
    <t>3.5. Časopisy se zaměřením na cestování, zdraví a životní styl (Magazines focusing travel, health, and lifestyle)</t>
  </si>
  <si>
    <t>4. Tituly pro děti a mládež (Publications for children and young people)</t>
  </si>
  <si>
    <t xml:space="preserve">4.1. Časopisy pro děti do 12 let (Magazines for children up to age 12) </t>
  </si>
  <si>
    <t>4.3. Ostatní časopisy pro děti a mládež (Other magazines for children and young people)</t>
  </si>
  <si>
    <t xml:space="preserve"> 5. Zájmové a hobby tituly (Leisure and hobby publications)</t>
  </si>
  <si>
    <t>5.1. Sportovní a motoristické časopisy (Sports and automotive magazines)</t>
  </si>
  <si>
    <t>5.1.1. Sportovní časopisy (Sports magazines)</t>
  </si>
  <si>
    <t>5.3. Hobby časopisy (Hobby magazines)</t>
  </si>
  <si>
    <t>5.3.1. Časopisy bytové kultury a rekr. bydlení (Magazines on home improvement and vacation homes)</t>
  </si>
  <si>
    <t>9. Odborné, oborové a profesní tituly (Technical, field-related, and professional publications)</t>
  </si>
  <si>
    <t>9.1. Odborné (Technical)</t>
  </si>
  <si>
    <t>9.1.1. Časopisy se zaměřením na ekonomiku (Magazines focusing on economics)</t>
  </si>
  <si>
    <t>9.3. Profesní tituly (Professional publications)</t>
  </si>
  <si>
    <t xml:space="preserve">                   1.1. Celostátní deníky (National dailies)</t>
  </si>
  <si>
    <t>5.1.2. Motoristické časopisy (Motors magazines)</t>
  </si>
  <si>
    <t>9.1.2. Časopisy se zaměřením na informační technologie a výpočetní techniku (Magazines on information tech. and computers)</t>
  </si>
  <si>
    <t>OVĚŘOVANÉ NÁKLADY PERIODIK: ABC ČR</t>
  </si>
  <si>
    <t>1.4.1. Celostátní zpravodajské týdeníky (National newspaper weeklies)</t>
  </si>
  <si>
    <t>P    ....................................</t>
  </si>
  <si>
    <t>VN  ……………………….........</t>
  </si>
  <si>
    <t xml:space="preserve"> ---  ...........…..................….</t>
  </si>
  <si>
    <t>TN  ....................................</t>
  </si>
  <si>
    <t>VP  ....................................</t>
  </si>
  <si>
    <t>RD  ....................................</t>
  </si>
  <si>
    <t>DC .....................................</t>
  </si>
  <si>
    <t>P</t>
  </si>
  <si>
    <t>VP</t>
  </si>
  <si>
    <t>RD</t>
  </si>
  <si>
    <t>DC</t>
  </si>
  <si>
    <t>/Průměrný/ prodaný náklad celkem (/Average/ paid circulation)</t>
  </si>
  <si>
    <t xml:space="preserve">Název (Name)  </t>
  </si>
  <si>
    <t>OD</t>
  </si>
  <si>
    <t xml:space="preserve">Nedělní Blesk    </t>
  </si>
  <si>
    <t>Astrosat, s.r.o</t>
  </si>
  <si>
    <t>Ringier ČR, a.s.</t>
  </si>
  <si>
    <t xml:space="preserve">HOBBY magazín                        </t>
  </si>
  <si>
    <t>Hranický týden</t>
  </si>
  <si>
    <t>Naše Valašsko</t>
  </si>
  <si>
    <t>Nové Přerovsko</t>
  </si>
  <si>
    <t>Nový život</t>
  </si>
  <si>
    <t>Region</t>
  </si>
  <si>
    <t>Region s. r. o.</t>
  </si>
  <si>
    <t>VLTAVA-LABE-PRESS, a. s.</t>
  </si>
  <si>
    <t>Top Víkend magazín</t>
  </si>
  <si>
    <t>TV magazín</t>
  </si>
  <si>
    <t>Slovácké noviny</t>
  </si>
  <si>
    <t>Slovácko</t>
  </si>
  <si>
    <t xml:space="preserve">Týden                                                           </t>
  </si>
  <si>
    <t>Mediacop, s. r. o.</t>
  </si>
  <si>
    <t>100+1 ZZ</t>
  </si>
  <si>
    <t>Astro</t>
  </si>
  <si>
    <t>CosmoGirl</t>
  </si>
  <si>
    <t>Cosmopolitan</t>
  </si>
  <si>
    <t>Esquire</t>
  </si>
  <si>
    <t>Harper´s Bazaar</t>
  </si>
  <si>
    <t>100+1, a. s.</t>
  </si>
  <si>
    <t>N Press, a. s.</t>
  </si>
  <si>
    <t>Hearst - Stratosféra, s. r. o.</t>
  </si>
  <si>
    <t>Cena vydání (Kč)</t>
  </si>
  <si>
    <t>Stratosféra, s. r. o.</t>
  </si>
  <si>
    <t>Mladý svět</t>
  </si>
  <si>
    <t>Mladý svět, a. s.</t>
  </si>
  <si>
    <t>Reader´s Digest-Výběr</t>
  </si>
  <si>
    <t>Reader´s Digest-Výběr, s. r. o.</t>
  </si>
  <si>
    <t>Redhot</t>
  </si>
  <si>
    <t>Reflex</t>
  </si>
  <si>
    <t>Ringier ČR, a. s.</t>
  </si>
  <si>
    <t>Rytmus života</t>
  </si>
  <si>
    <t>Europress, k. s.</t>
  </si>
  <si>
    <t>Seriál</t>
  </si>
  <si>
    <t>SPY</t>
  </si>
  <si>
    <t>Story</t>
  </si>
  <si>
    <t>Style</t>
  </si>
  <si>
    <t>Šťastný Jim</t>
  </si>
  <si>
    <t>Týdeník Květy</t>
  </si>
  <si>
    <t>Beau Monde</t>
  </si>
  <si>
    <t>Chvilka pro tebe</t>
  </si>
  <si>
    <t>Napsáno životem</t>
  </si>
  <si>
    <t>Překvapení</t>
  </si>
  <si>
    <t>Vlasta</t>
  </si>
  <si>
    <t>FITSTYL</t>
  </si>
  <si>
    <t>Astrosat, s. r. o.</t>
  </si>
  <si>
    <t>TV Plus</t>
  </si>
  <si>
    <t>TV Revue</t>
  </si>
  <si>
    <t>Týdeník Rozhlas</t>
  </si>
  <si>
    <t>Radioservis, a. s.</t>
  </si>
  <si>
    <t>Týdeník Televize</t>
  </si>
  <si>
    <t>Puls</t>
  </si>
  <si>
    <t>Kačer Donald</t>
  </si>
  <si>
    <t>Egmont ČR, s. r. o.</t>
  </si>
  <si>
    <t>ABC mladých techniků a přírodovědců</t>
  </si>
  <si>
    <t>Hattrick - fotbalový magazín</t>
  </si>
  <si>
    <t>Mars foto, s. r. o.</t>
  </si>
  <si>
    <t>SPEED</t>
  </si>
  <si>
    <t>Receptář na každý den</t>
  </si>
  <si>
    <t>Praktická žena</t>
  </si>
  <si>
    <t>Business World</t>
  </si>
  <si>
    <t>IDG Czech, a. s.</t>
  </si>
  <si>
    <t>Ekonom</t>
  </si>
  <si>
    <t>Economia, a. s.</t>
  </si>
  <si>
    <t>Euro ekonomický týdeník</t>
  </si>
  <si>
    <t>Euronews, a. s.</t>
  </si>
  <si>
    <t>Profit</t>
  </si>
  <si>
    <t>Stanford, a. s.</t>
  </si>
  <si>
    <t>Computer</t>
  </si>
  <si>
    <t>Computerworld</t>
  </si>
  <si>
    <t>Chip</t>
  </si>
  <si>
    <t>Vogel Publishing, s. r. o.</t>
  </si>
  <si>
    <t>Level</t>
  </si>
  <si>
    <t>Mobility</t>
  </si>
  <si>
    <t>PC World</t>
  </si>
  <si>
    <t>Počítač pro každého</t>
  </si>
  <si>
    <t>Techno Publishing, a. s.</t>
  </si>
  <si>
    <t>Computer Press, a. s.</t>
  </si>
  <si>
    <t>PZ</t>
  </si>
  <si>
    <t>/Průměrný/ náklad předplatného (/Average/ subscription)</t>
  </si>
  <si>
    <t>/Průměrný/ náklad řízené distribuce (/Average/ controled distribution)</t>
  </si>
  <si>
    <t>OD .....................................</t>
  </si>
  <si>
    <t>/Průměrný/ distribuovaný náklad celkem (/Average/ total distribution)</t>
  </si>
  <si>
    <t>PZ ......................................</t>
  </si>
  <si>
    <t>/Průměrný/ prodaný náklad do zahraničí (/Average/ total run sold abroad)</t>
  </si>
  <si>
    <t>/Průměrný/ náklad volného prodeje (/Average/ single copies sold)</t>
  </si>
  <si>
    <t>/Průměrný/ ostatní distribuovaný náklad (/Average/ other distribution)</t>
  </si>
  <si>
    <t>Denní průměr</t>
  </si>
  <si>
    <t>Cena:</t>
  </si>
  <si>
    <t>(Kč)</t>
  </si>
  <si>
    <t>S</t>
  </si>
  <si>
    <t>xxx</t>
  </si>
  <si>
    <t xml:space="preserve"> xxx</t>
  </si>
  <si>
    <t>R</t>
  </si>
  <si>
    <t>C</t>
  </si>
  <si>
    <t>A</t>
  </si>
  <si>
    <t>1.2. Regionální deníky</t>
  </si>
  <si>
    <t>B</t>
  </si>
  <si>
    <r>
      <t xml:space="preserve">Kontakty (contacts): </t>
    </r>
    <r>
      <rPr>
        <sz val="6.5"/>
        <rFont val="Arial CE"/>
        <family val="2"/>
      </rPr>
      <t>Manažer ABC ČR Ing. S. Jurnečka (tel./fax 02/2173 35 26, e-mail: abccr@abccr.cz), sekretariát UVDT (tel. 02/2173 35 27, fax 232 29 61)</t>
    </r>
  </si>
  <si>
    <t xml:space="preserve"> ---</t>
  </si>
  <si>
    <t>Týdeník Nymbursko</t>
  </si>
  <si>
    <t>Ring</t>
  </si>
  <si>
    <t>VN</t>
  </si>
  <si>
    <t>Břeclavsko</t>
  </si>
  <si>
    <t>Naše Opavsko</t>
  </si>
  <si>
    <t>Prostějovský týden</t>
  </si>
  <si>
    <t>Naše Opavsko, a. s.</t>
  </si>
  <si>
    <t>Břeclavsko, s. r. o.</t>
  </si>
  <si>
    <t>KVARTA, s. r. o.</t>
  </si>
  <si>
    <t>Týden u nás</t>
  </si>
  <si>
    <t>Vyškovské noviny</t>
  </si>
  <si>
    <t>MINT, s. r. o.</t>
  </si>
  <si>
    <t>StarPress, a. s.</t>
  </si>
  <si>
    <t>24,00/22,00</t>
  </si>
  <si>
    <t>Mona, s. r. o.</t>
  </si>
  <si>
    <t>GameStar</t>
  </si>
  <si>
    <t>Moravský sever</t>
  </si>
  <si>
    <t>Moravský sever, s. r. o.</t>
  </si>
  <si>
    <t>ProHockey</t>
  </si>
  <si>
    <r>
      <t>Blesk/ Blesk magazín</t>
    </r>
    <r>
      <rPr>
        <sz val="8"/>
        <color indexed="8"/>
        <rFont val="Arial CE"/>
        <family val="2"/>
      </rPr>
      <t xml:space="preserve">            </t>
    </r>
    <r>
      <rPr>
        <i/>
        <sz val="8"/>
        <color indexed="8"/>
        <rFont val="Arial CE"/>
        <family val="2"/>
      </rPr>
      <t xml:space="preserve">Ringier ČR, a. s. </t>
    </r>
  </si>
  <si>
    <r>
      <t>Lidové Noviny/Pátek LN</t>
    </r>
    <r>
      <rPr>
        <sz val="8"/>
        <color indexed="8"/>
        <rFont val="Arial CE"/>
        <family val="2"/>
      </rPr>
      <t xml:space="preserve">                              </t>
    </r>
    <r>
      <rPr>
        <i/>
        <sz val="8"/>
        <color indexed="8"/>
        <rFont val="Arial CE"/>
        <family val="2"/>
      </rPr>
      <t>Lidové noviny, a. s.</t>
    </r>
  </si>
  <si>
    <r>
      <t>Super/ Super magazín</t>
    </r>
    <r>
      <rPr>
        <sz val="8"/>
        <color indexed="8"/>
        <rFont val="Arial CE"/>
        <family val="2"/>
      </rPr>
      <t xml:space="preserve">            </t>
    </r>
    <r>
      <rPr>
        <i/>
        <sz val="8"/>
        <color indexed="8"/>
        <rFont val="Arial CE"/>
        <family val="2"/>
      </rPr>
      <t>e-Media, a. s.</t>
    </r>
  </si>
  <si>
    <r>
      <t>Právo/ Dům a bydlení/ Magazín Práva/</t>
    </r>
    <r>
      <rPr>
        <sz val="8"/>
        <color indexed="8"/>
        <rFont val="Arial CE"/>
        <family val="2"/>
      </rPr>
      <t xml:space="preserve"> </t>
    </r>
    <r>
      <rPr>
        <i/>
        <sz val="8"/>
        <color indexed="8"/>
        <rFont val="Arial CE"/>
        <family val="2"/>
      </rPr>
      <t>Borgis, a.s.</t>
    </r>
  </si>
  <si>
    <t>Internet bez CD</t>
  </si>
  <si>
    <t>Internet s CD</t>
  </si>
  <si>
    <r>
      <t xml:space="preserve">R ..................rozšířené vydání bez supplementu </t>
    </r>
    <r>
      <rPr>
        <sz val="7.5"/>
        <rFont val="Arial CE"/>
        <family val="2"/>
      </rPr>
      <t>(extended edition without supplement)</t>
    </r>
  </si>
  <si>
    <r>
      <t xml:space="preserve">S...................rozšířené vydání se supplementem </t>
    </r>
    <r>
      <rPr>
        <sz val="7.5"/>
        <rFont val="Arial CE"/>
        <family val="2"/>
      </rPr>
      <t xml:space="preserve">(extended edition with supplement), název supplementu je uváděn za názvem deníku </t>
    </r>
  </si>
  <si>
    <r>
      <t xml:space="preserve">B...................Top Víkend magazín; </t>
    </r>
    <r>
      <rPr>
        <sz val="7.5"/>
        <rFont val="Arial CE"/>
        <family val="2"/>
      </rPr>
      <t xml:space="preserve">vkládáno do titulů (Inserted in): Východočeské deníky Bohemia, Jihočeské deníky Bohemia, </t>
    </r>
  </si>
  <si>
    <r>
      <t>DENÍKY MORAVIA</t>
    </r>
    <r>
      <rPr>
        <sz val="8"/>
        <color indexed="8"/>
        <rFont val="Arial CE"/>
        <family val="2"/>
      </rPr>
      <t xml:space="preserve">                                    </t>
    </r>
    <r>
      <rPr>
        <i/>
        <sz val="8"/>
        <color indexed="8"/>
        <rFont val="Arial CE"/>
        <family val="2"/>
      </rPr>
      <t xml:space="preserve">  VLTAVA-LABE-PRESS,          a. s.</t>
    </r>
  </si>
  <si>
    <r>
      <t xml:space="preserve">VÝCHODOČESKÉ DENÍKY BOHEMIA </t>
    </r>
    <r>
      <rPr>
        <sz val="8"/>
        <color indexed="8"/>
        <rFont val="Arial CE"/>
        <family val="2"/>
      </rPr>
      <t xml:space="preserve">                              </t>
    </r>
    <r>
      <rPr>
        <i/>
        <sz val="8"/>
        <color indexed="8"/>
        <rFont val="Arial CE"/>
        <family val="2"/>
      </rPr>
      <t>VLTAVA-LABE-PRESS,        a. s.</t>
    </r>
  </si>
  <si>
    <r>
      <t xml:space="preserve">JIHOČESKÉ DENÍKY BOHEMIA </t>
    </r>
    <r>
      <rPr>
        <sz val="8"/>
        <color indexed="8"/>
        <rFont val="Arial CE"/>
        <family val="2"/>
      </rPr>
      <t xml:space="preserve">                              </t>
    </r>
    <r>
      <rPr>
        <i/>
        <sz val="8"/>
        <color indexed="8"/>
        <rFont val="Arial CE"/>
        <family val="2"/>
      </rPr>
      <t>VLTAVA-LABE-PRESS,        a. s.</t>
    </r>
  </si>
  <si>
    <r>
      <t>ZÁPADOČESKÉ DENÍKY BOHEMIA</t>
    </r>
    <r>
      <rPr>
        <sz val="8"/>
        <color indexed="8"/>
        <rFont val="Arial CE"/>
        <family val="2"/>
      </rPr>
      <t xml:space="preserve">                               </t>
    </r>
    <r>
      <rPr>
        <i/>
        <sz val="8"/>
        <color indexed="8"/>
        <rFont val="Arial CE"/>
        <family val="2"/>
      </rPr>
      <t>VLTAVA-LABE-PRESS,        a. s.</t>
    </r>
  </si>
  <si>
    <r>
      <t>STŘEDOČESKÉ DENÍKY BOHEMIA A VEČERNÍK PRAHA</t>
    </r>
    <r>
      <rPr>
        <sz val="8"/>
        <color indexed="8"/>
        <rFont val="Arial CE"/>
        <family val="2"/>
      </rPr>
      <t xml:space="preserve">                               </t>
    </r>
    <r>
      <rPr>
        <i/>
        <sz val="8"/>
        <color indexed="8"/>
        <rFont val="Arial CE"/>
        <family val="2"/>
      </rPr>
      <t>VLTAVA-LABE-PRESS,        a. s.</t>
    </r>
  </si>
  <si>
    <r>
      <t>SEVEROČESKÉ DENÍKY BOHEMIA</t>
    </r>
    <r>
      <rPr>
        <sz val="8"/>
        <color indexed="8"/>
        <rFont val="Arial CE"/>
        <family val="2"/>
      </rPr>
      <t xml:space="preserve">                               </t>
    </r>
    <r>
      <rPr>
        <i/>
        <sz val="8"/>
        <color indexed="8"/>
        <rFont val="Arial CE"/>
        <family val="2"/>
      </rPr>
      <t>VLTAVA-LABE-PRESS,        a. s.</t>
    </r>
  </si>
  <si>
    <t>5,00/6,00</t>
  </si>
  <si>
    <t xml:space="preserve"> </t>
  </si>
  <si>
    <t>7,00/7,10</t>
  </si>
  <si>
    <t>10,50/9,50</t>
  </si>
  <si>
    <t>9,00/8,80</t>
  </si>
  <si>
    <t>7,50/7,30</t>
  </si>
  <si>
    <t>12,00/11,80</t>
  </si>
  <si>
    <t xml:space="preserve"> --- </t>
  </si>
  <si>
    <r>
      <t>Sport/ Sport magazín</t>
    </r>
    <r>
      <rPr>
        <sz val="8"/>
        <color indexed="8"/>
        <rFont val="Arial CE"/>
        <family val="2"/>
      </rPr>
      <t xml:space="preserve">               </t>
    </r>
    <r>
      <rPr>
        <i/>
        <sz val="8"/>
        <color indexed="8"/>
        <rFont val="Arial CE"/>
        <family val="2"/>
      </rPr>
      <t>Čs. Sport, s. r. o.</t>
    </r>
  </si>
  <si>
    <t>Telefon Plus</t>
  </si>
  <si>
    <r>
      <t xml:space="preserve">Hospodářské noviny/Víkend </t>
    </r>
    <r>
      <rPr>
        <i/>
        <sz val="8"/>
        <color indexed="8"/>
        <rFont val="Arial CE"/>
        <family val="2"/>
      </rPr>
      <t>Economia, a.s.</t>
    </r>
  </si>
  <si>
    <r>
      <t>C……...…..... HOBBY magazín;</t>
    </r>
    <r>
      <rPr>
        <sz val="7.5"/>
        <rFont val="Arial CE"/>
        <family val="2"/>
      </rPr>
      <t xml:space="preserve"> vkládáno do titulů (Inserted in): Východočeské deníky Bohemia, Jihočeské deníky Bohemia,                                                                                         </t>
    </r>
  </si>
  <si>
    <r>
      <t xml:space="preserve">A...................TV magazín;  </t>
    </r>
    <r>
      <rPr>
        <sz val="7.5"/>
        <rFont val="Arial CE"/>
        <family val="2"/>
      </rPr>
      <t>vkládáno do titulů (Inserted in): Východočeské deníky Bohemia, Jihočeské deníky Bohemia, Západočeské</t>
    </r>
  </si>
  <si>
    <t xml:space="preserve">                    deníky Bohemia, Severočeské deníky Bohemia, Středočeské deníky Bohemia a Večerník Praha, Deníky Moravia.                                                    </t>
  </si>
  <si>
    <t>15,00/14,50</t>
  </si>
  <si>
    <t>LEDEN 2002 (JANUARY 2002)</t>
  </si>
  <si>
    <t>3. Tituly společenské a život. stylu (Publications about society and lifestyle)</t>
  </si>
  <si>
    <t xml:space="preserve">                     Západočeské deníky Bohemia, Severočeské deníky Bohemia, Středočeské deníky Bohemia aVečerník Praha, Deníky Moravia.</t>
  </si>
  <si>
    <t xml:space="preserve">                     Západočeské deníky Bohemia, Severočeské deníky Bohemia, Středočeské deníky Bohemia a Večerník Praha, Deníky Moravia.</t>
  </si>
  <si>
    <t>ÚNOR 2002 (FEBRUARY 2002)</t>
  </si>
  <si>
    <t>2.3. Ostatní supplementy (Other supplements)</t>
  </si>
  <si>
    <t>Stavební listy</t>
  </si>
  <si>
    <t>ABF, a.s.</t>
  </si>
  <si>
    <t>17,00/14,90</t>
  </si>
  <si>
    <t>Czech Press Group a.s.</t>
  </si>
  <si>
    <t>Czech Press Group, a.s.</t>
  </si>
  <si>
    <t>KOKTEJL Magazín</t>
  </si>
  <si>
    <t>Tripmag</t>
  </si>
  <si>
    <t>iMédia s.r.o.</t>
  </si>
  <si>
    <t>22,00/18,00</t>
  </si>
  <si>
    <t>Satelit Parabola</t>
  </si>
  <si>
    <t>25,00/20,00</t>
  </si>
  <si>
    <t>MediaShop-prodejní katalog výpočetní techniky a služeb</t>
  </si>
  <si>
    <t>Vogel Publishing, s.r.o.</t>
  </si>
  <si>
    <t>FIT FOR FUN</t>
  </si>
  <si>
    <t>Stereo &amp; Video</t>
  </si>
  <si>
    <t>Stereo &amp; Video s DVD</t>
  </si>
  <si>
    <r>
      <t>MediaShop - prodejní katalog výpočetní techniky a služeb;</t>
    </r>
    <r>
      <rPr>
        <sz val="8"/>
        <rFont val="Arial CE"/>
        <family val="2"/>
      </rPr>
      <t xml:space="preserve"> vkládáno do titulů (Insert in): Chip,Level, Počítač pro každého. </t>
    </r>
  </si>
  <si>
    <t>Computer s CD-ROM</t>
  </si>
  <si>
    <t>Vydavatel dodal neúplné údaje.</t>
  </si>
  <si>
    <t>FITSTYL MINI</t>
  </si>
  <si>
    <t>Miami Media, s. r. o.</t>
  </si>
  <si>
    <t>Trade &amp; Leisure Publications s.r.o.</t>
  </si>
  <si>
    <r>
      <t>MF DNES/Mag. Dnes+TV</t>
    </r>
    <r>
      <rPr>
        <sz val="8"/>
        <color indexed="8"/>
        <rFont val="Arial CE"/>
        <family val="2"/>
      </rPr>
      <t xml:space="preserve">               </t>
    </r>
    <r>
      <rPr>
        <i/>
        <sz val="8"/>
        <color indexed="8"/>
        <rFont val="Arial CE"/>
        <family val="2"/>
      </rPr>
      <t xml:space="preserve"> Mafra, a. s.</t>
    </r>
  </si>
  <si>
    <t>KOKTEJL Magazín MINI</t>
  </si>
  <si>
    <t>Good Harvest spol. s r.o.</t>
  </si>
  <si>
    <t>ELLE</t>
  </si>
  <si>
    <t>Hachette Filipacchi 2000, s.r.o.</t>
  </si>
  <si>
    <t>Marianne</t>
  </si>
  <si>
    <t>Quo</t>
  </si>
  <si>
    <t>5.3.5. Časopisy se zaměřením na ruční práce a kutilství (Magazines focusing on handiwork and do-it-yourself project)</t>
  </si>
</sst>
</file>

<file path=xl/styles.xml><?xml version="1.0" encoding="utf-8"?>
<styleSheet xmlns="http://schemas.openxmlformats.org/spreadsheetml/2006/main">
  <numFmts count="1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
    <numFmt numFmtId="165" formatCode="\B\ #,###,###"/>
    <numFmt numFmtId="166" formatCode="0.0"/>
    <numFmt numFmtId="167" formatCode="#,##0.0"/>
    <numFmt numFmtId="168" formatCode="&quot;Yes&quot;;&quot;Yes&quot;;&quot;No&quot;"/>
    <numFmt numFmtId="169" formatCode="&quot;True&quot;;&quot;True&quot;;&quot;False&quot;"/>
    <numFmt numFmtId="170" formatCode="&quot;On&quot;;&quot;On&quot;;&quot;Off&quot;"/>
  </numFmts>
  <fonts count="38">
    <font>
      <sz val="10"/>
      <name val="Arial CE"/>
      <family val="0"/>
    </font>
    <font>
      <b/>
      <sz val="10"/>
      <name val="Arial CE"/>
      <family val="0"/>
    </font>
    <font>
      <i/>
      <sz val="10"/>
      <name val="Arial CE"/>
      <family val="0"/>
    </font>
    <font>
      <b/>
      <i/>
      <sz val="10"/>
      <name val="Arial CE"/>
      <family val="0"/>
    </font>
    <font>
      <sz val="8"/>
      <name val="Arial CE"/>
      <family val="2"/>
    </font>
    <font>
      <b/>
      <sz val="8"/>
      <name val="Arial CE"/>
      <family val="2"/>
    </font>
    <font>
      <i/>
      <sz val="8"/>
      <name val="Arial CE"/>
      <family val="0"/>
    </font>
    <font>
      <sz val="8"/>
      <color indexed="8"/>
      <name val="Arial CE"/>
      <family val="2"/>
    </font>
    <font>
      <sz val="7"/>
      <name val="Arial CE"/>
      <family val="2"/>
    </font>
    <font>
      <sz val="9"/>
      <name val="Arial CE"/>
      <family val="2"/>
    </font>
    <font>
      <b/>
      <u val="single"/>
      <sz val="12"/>
      <name val="Arial CE"/>
      <family val="2"/>
    </font>
    <font>
      <sz val="6.5"/>
      <name val="Arial CE"/>
      <family val="2"/>
    </font>
    <font>
      <b/>
      <u val="single"/>
      <sz val="6.5"/>
      <name val="Arial CE"/>
      <family val="2"/>
    </font>
    <font>
      <b/>
      <sz val="7"/>
      <name val="Arial CE"/>
      <family val="2"/>
    </font>
    <font>
      <b/>
      <u val="single"/>
      <sz val="7"/>
      <name val="Arial CE"/>
      <family val="2"/>
    </font>
    <font>
      <b/>
      <i/>
      <sz val="9"/>
      <name val="Arial CE"/>
      <family val="2"/>
    </font>
    <font>
      <b/>
      <sz val="12"/>
      <name val="Arial CE"/>
      <family val="2"/>
    </font>
    <font>
      <b/>
      <sz val="12"/>
      <name val="Times New Roman CE"/>
      <family val="1"/>
    </font>
    <font>
      <u val="single"/>
      <sz val="7.5"/>
      <color indexed="12"/>
      <name val="Arial CE"/>
      <family val="0"/>
    </font>
    <font>
      <u val="single"/>
      <sz val="7.5"/>
      <color indexed="36"/>
      <name val="Arial CE"/>
      <family val="0"/>
    </font>
    <font>
      <b/>
      <sz val="10"/>
      <name val="Times New Roman CE"/>
      <family val="1"/>
    </font>
    <font>
      <sz val="9"/>
      <color indexed="8"/>
      <name val="Arial CE"/>
      <family val="2"/>
    </font>
    <font>
      <b/>
      <sz val="9"/>
      <name val="Arial CE"/>
      <family val="2"/>
    </font>
    <font>
      <b/>
      <i/>
      <sz val="9"/>
      <color indexed="8"/>
      <name val="Arial CE"/>
      <family val="2"/>
    </font>
    <font>
      <b/>
      <i/>
      <sz val="7.5"/>
      <color indexed="8"/>
      <name val="Arial CE"/>
      <family val="2"/>
    </font>
    <font>
      <sz val="7.5"/>
      <name val="Arial CE"/>
      <family val="2"/>
    </font>
    <font>
      <b/>
      <sz val="9"/>
      <color indexed="8"/>
      <name val="Arial CE"/>
      <family val="2"/>
    </font>
    <font>
      <i/>
      <sz val="9"/>
      <color indexed="8"/>
      <name val="Arial CE"/>
      <family val="2"/>
    </font>
    <font>
      <b/>
      <sz val="7.5"/>
      <name val="Arial CE"/>
      <family val="2"/>
    </font>
    <font>
      <sz val="7"/>
      <color indexed="8"/>
      <name val="Arial CE"/>
      <family val="2"/>
    </font>
    <font>
      <b/>
      <sz val="6.5"/>
      <name val="Arial CE"/>
      <family val="2"/>
    </font>
    <font>
      <i/>
      <sz val="8"/>
      <color indexed="8"/>
      <name val="Arial CE"/>
      <family val="2"/>
    </font>
    <font>
      <i/>
      <sz val="9"/>
      <name val="Arial CE"/>
      <family val="2"/>
    </font>
    <font>
      <b/>
      <sz val="8"/>
      <color indexed="8"/>
      <name val="Arial CE"/>
      <family val="2"/>
    </font>
    <font>
      <sz val="9"/>
      <color indexed="10"/>
      <name val="Arial CE"/>
      <family val="2"/>
    </font>
    <font>
      <b/>
      <sz val="8"/>
      <name val="Tahoma"/>
      <family val="0"/>
    </font>
    <font>
      <b/>
      <sz val="9"/>
      <color indexed="10"/>
      <name val="Arial CE"/>
      <family val="2"/>
    </font>
    <font>
      <sz val="8"/>
      <name val="Tahoma"/>
      <family val="0"/>
    </font>
  </fonts>
  <fills count="3">
    <fill>
      <patternFill/>
    </fill>
    <fill>
      <patternFill patternType="gray125"/>
    </fill>
    <fill>
      <patternFill patternType="solid">
        <fgColor indexed="9"/>
        <bgColor indexed="64"/>
      </patternFill>
    </fill>
  </fills>
  <borders count="73">
    <border>
      <left/>
      <right/>
      <top/>
      <bottom/>
      <diagonal/>
    </border>
    <border>
      <left style="thin"/>
      <right>
        <color indexed="63"/>
      </right>
      <top style="medium"/>
      <bottom style="thin"/>
    </border>
    <border>
      <left style="thin"/>
      <right>
        <color indexed="63"/>
      </right>
      <top style="thin"/>
      <bottom style="medium"/>
    </border>
    <border>
      <left style="medium"/>
      <right style="thin"/>
      <top style="medium"/>
      <bottom style="thin"/>
    </border>
    <border>
      <left style="medium"/>
      <right style="thin"/>
      <top style="thin"/>
      <bottom style="medium"/>
    </border>
    <border>
      <left style="medium"/>
      <right style="thin"/>
      <top>
        <color indexed="63"/>
      </top>
      <bottom style="thin"/>
    </border>
    <border>
      <left style="medium"/>
      <right style="thin"/>
      <top style="thin"/>
      <bottom style="thin"/>
    </border>
    <border>
      <left style="thin"/>
      <right style="thin"/>
      <top style="thin"/>
      <bottom style="thin"/>
    </border>
    <border>
      <left style="medium"/>
      <right>
        <color indexed="63"/>
      </right>
      <top style="thin"/>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style="thin"/>
      <top style="medium"/>
      <bottom style="thin"/>
    </border>
    <border>
      <left>
        <color indexed="63"/>
      </left>
      <right style="thin"/>
      <top style="thin"/>
      <bottom style="medium"/>
    </border>
    <border>
      <left style="medium"/>
      <right style="medium"/>
      <top>
        <color indexed="63"/>
      </top>
      <bottom style="thin"/>
    </border>
    <border>
      <left style="medium"/>
      <right style="medium"/>
      <top style="thin"/>
      <bottom style="thin"/>
    </border>
    <border>
      <left style="medium"/>
      <right style="medium"/>
      <top style="medium"/>
      <bottom style="thin"/>
    </border>
    <border>
      <left>
        <color indexed="63"/>
      </left>
      <right style="medium"/>
      <top style="medium"/>
      <bottom style="thin"/>
    </border>
    <border>
      <left>
        <color indexed="63"/>
      </left>
      <right style="medium"/>
      <top>
        <color indexed="63"/>
      </top>
      <bottom style="thin"/>
    </border>
    <border>
      <left>
        <color indexed="63"/>
      </left>
      <right style="medium"/>
      <top style="thin"/>
      <bottom style="thin"/>
    </border>
    <border>
      <left style="thin"/>
      <right>
        <color indexed="63"/>
      </right>
      <top>
        <color indexed="63"/>
      </top>
      <bottom>
        <color indexed="63"/>
      </bottom>
    </border>
    <border>
      <left style="thin"/>
      <right style="medium"/>
      <top style="medium"/>
      <bottom style="thin"/>
    </border>
    <border>
      <left style="thin"/>
      <right style="medium"/>
      <top style="thin"/>
      <bottom style="medium"/>
    </border>
    <border>
      <left>
        <color indexed="63"/>
      </left>
      <right style="medium"/>
      <top style="medium"/>
      <bottom style="medium"/>
    </border>
    <border>
      <left>
        <color indexed="63"/>
      </left>
      <right style="medium"/>
      <top>
        <color indexed="63"/>
      </top>
      <bottom style="medium"/>
    </border>
    <border>
      <left style="medium"/>
      <right style="medium"/>
      <top style="medium"/>
      <bottom style="medium"/>
    </border>
    <border>
      <left style="medium"/>
      <right style="medium"/>
      <top style="thin"/>
      <bottom style="medium"/>
    </border>
    <border>
      <left>
        <color indexed="63"/>
      </left>
      <right style="medium"/>
      <top style="thin"/>
      <bottom style="medium"/>
    </border>
    <border>
      <left style="medium"/>
      <right style="medium"/>
      <top>
        <color indexed="63"/>
      </top>
      <bottom style="medium"/>
    </border>
    <border>
      <left style="medium"/>
      <right style="medium"/>
      <top style="thin"/>
      <bottom>
        <color indexed="63"/>
      </bottom>
    </border>
    <border>
      <left>
        <color indexed="63"/>
      </left>
      <right style="medium"/>
      <top>
        <color indexed="63"/>
      </top>
      <bottom>
        <color indexed="63"/>
      </bottom>
    </border>
    <border>
      <left style="thin"/>
      <right style="medium"/>
      <top>
        <color indexed="63"/>
      </top>
      <bottom style="thin"/>
    </border>
    <border>
      <left>
        <color indexed="63"/>
      </left>
      <right style="thin"/>
      <top>
        <color indexed="63"/>
      </top>
      <bottom style="thin"/>
    </border>
    <border>
      <left style="thin"/>
      <right style="thin"/>
      <top style="thin"/>
      <bottom>
        <color indexed="63"/>
      </bottom>
    </border>
    <border>
      <left style="medium"/>
      <right style="medium"/>
      <top style="medium"/>
      <bottom>
        <color indexed="63"/>
      </bottom>
    </border>
    <border>
      <left style="medium"/>
      <right style="thin"/>
      <top style="medium"/>
      <bottom style="medium"/>
    </border>
    <border>
      <left>
        <color indexed="63"/>
      </left>
      <right style="medium"/>
      <top style="medium"/>
      <bottom>
        <color indexed="63"/>
      </bottom>
    </border>
    <border>
      <left style="thin"/>
      <right style="thin"/>
      <top style="thin"/>
      <bottom style="medium"/>
    </border>
    <border>
      <left style="thin"/>
      <right style="thin"/>
      <top>
        <color indexed="63"/>
      </top>
      <bottom style="thin"/>
    </border>
    <border>
      <left style="medium"/>
      <right style="thin"/>
      <top style="thin"/>
      <bottom>
        <color indexed="63"/>
      </bottom>
    </border>
    <border>
      <left style="thin"/>
      <right style="medium"/>
      <top style="thin"/>
      <bottom>
        <color indexed="63"/>
      </bottom>
    </border>
    <border>
      <left style="medium"/>
      <right>
        <color indexed="63"/>
      </right>
      <top style="medium"/>
      <bottom style="thin"/>
    </border>
    <border>
      <left style="thin"/>
      <right style="thin"/>
      <top style="medium"/>
      <bottom>
        <color indexed="63"/>
      </bottom>
    </border>
    <border>
      <left style="thin"/>
      <right style="thin"/>
      <top style="medium"/>
      <bottom style="thin"/>
    </border>
    <border>
      <left>
        <color indexed="63"/>
      </left>
      <right>
        <color indexed="63"/>
      </right>
      <top style="thin"/>
      <bottom>
        <color indexed="63"/>
      </bottom>
    </border>
    <border>
      <left style="thin"/>
      <right style="medium"/>
      <top style="medium"/>
      <bottom style="medium"/>
    </border>
    <border>
      <left>
        <color indexed="63"/>
      </left>
      <right>
        <color indexed="63"/>
      </right>
      <top style="thin"/>
      <bottom style="thin"/>
    </border>
    <border>
      <left>
        <color indexed="63"/>
      </left>
      <right>
        <color indexed="63"/>
      </right>
      <top style="thin"/>
      <bottom style="medium"/>
    </border>
    <border>
      <left>
        <color indexed="63"/>
      </left>
      <right>
        <color indexed="63"/>
      </right>
      <top style="medium"/>
      <bottom style="thin"/>
    </border>
    <border>
      <left>
        <color indexed="63"/>
      </left>
      <right>
        <color indexed="63"/>
      </right>
      <top>
        <color indexed="63"/>
      </top>
      <bottom style="thin"/>
    </border>
    <border>
      <left style="thin"/>
      <right>
        <color indexed="63"/>
      </right>
      <top style="medium"/>
      <bottom>
        <color indexed="63"/>
      </bottom>
    </border>
    <border>
      <left style="medium"/>
      <right>
        <color indexed="63"/>
      </right>
      <top style="thin"/>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thin"/>
      <right style="thin"/>
      <top style="medium"/>
      <bottom style="medium"/>
    </border>
    <border>
      <left style="medium"/>
      <right style="medium"/>
      <top>
        <color indexed="63"/>
      </top>
      <bottom>
        <color indexed="63"/>
      </bottom>
    </border>
    <border>
      <left>
        <color indexed="63"/>
      </left>
      <right style="medium"/>
      <top style="thin"/>
      <bottom>
        <color indexed="63"/>
      </bottom>
    </border>
    <border>
      <left style="medium"/>
      <right style="thin"/>
      <top>
        <color indexed="63"/>
      </top>
      <bottom style="medium"/>
    </border>
    <border>
      <left style="thin"/>
      <right style="thin"/>
      <top>
        <color indexed="63"/>
      </top>
      <bottom style="medium"/>
    </border>
    <border>
      <left style="thin"/>
      <right style="thin"/>
      <top>
        <color indexed="63"/>
      </top>
      <bottom>
        <color indexed="63"/>
      </bottom>
    </border>
    <border>
      <left style="medium"/>
      <right>
        <color indexed="63"/>
      </right>
      <top>
        <color indexed="63"/>
      </top>
      <bottom style="thin"/>
    </border>
    <border>
      <left style="medium"/>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0" borderId="0" applyNumberForma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cellStyleXfs>
  <cellXfs count="385">
    <xf numFmtId="0" fontId="0" fillId="0" borderId="0" xfId="0" applyAlignment="1">
      <alignment/>
    </xf>
    <xf numFmtId="164" fontId="0" fillId="0" borderId="0" xfId="0" applyNumberFormat="1" applyAlignment="1">
      <alignment/>
    </xf>
    <xf numFmtId="0" fontId="1" fillId="2" borderId="0" xfId="0" applyFont="1" applyFill="1" applyBorder="1" applyAlignment="1" applyProtection="1">
      <alignment horizontal="centerContinuous"/>
      <protection/>
    </xf>
    <xf numFmtId="0" fontId="1" fillId="2" borderId="0" xfId="0" applyFont="1" applyFill="1" applyBorder="1" applyAlignment="1">
      <alignment horizontal="centerContinuous"/>
    </xf>
    <xf numFmtId="0" fontId="0" fillId="0" borderId="0" xfId="0" applyAlignment="1">
      <alignment horizontal="centerContinuous"/>
    </xf>
    <xf numFmtId="0" fontId="0" fillId="0" borderId="0" xfId="0" applyBorder="1" applyAlignment="1">
      <alignment horizontal="centerContinuous"/>
    </xf>
    <xf numFmtId="0" fontId="4" fillId="0" borderId="0" xfId="0" applyFont="1" applyBorder="1" applyAlignment="1">
      <alignment horizontal="centerContinuous"/>
    </xf>
    <xf numFmtId="0" fontId="0" fillId="0" borderId="0" xfId="0" applyAlignment="1" applyProtection="1">
      <alignment/>
      <protection/>
    </xf>
    <xf numFmtId="0" fontId="14" fillId="2" borderId="0" xfId="0" applyFont="1" applyFill="1" applyBorder="1" applyAlignment="1">
      <alignment horizontal="left"/>
    </xf>
    <xf numFmtId="0" fontId="1" fillId="2" borderId="0" xfId="0" applyFont="1" applyFill="1" applyBorder="1" applyAlignment="1">
      <alignment horizontal="centerContinuous"/>
    </xf>
    <xf numFmtId="0" fontId="1" fillId="2" borderId="0" xfId="0" applyFont="1" applyFill="1" applyBorder="1" applyAlignment="1" applyProtection="1">
      <alignment horizontal="centerContinuous"/>
      <protection/>
    </xf>
    <xf numFmtId="0" fontId="8" fillId="2" borderId="0" xfId="0" applyFont="1" applyFill="1" applyBorder="1" applyAlignment="1">
      <alignment horizontal="left"/>
    </xf>
    <xf numFmtId="0" fontId="0" fillId="2" borderId="0" xfId="0" applyFont="1" applyFill="1" applyBorder="1" applyAlignment="1" applyProtection="1">
      <alignment horizontal="centerContinuous"/>
      <protection/>
    </xf>
    <xf numFmtId="0" fontId="13" fillId="2" borderId="0" xfId="0" applyFont="1" applyFill="1" applyBorder="1" applyAlignment="1">
      <alignment horizontal="left"/>
    </xf>
    <xf numFmtId="0" fontId="4" fillId="0" borderId="0" xfId="0" applyFont="1" applyBorder="1" applyAlignment="1">
      <alignment horizontal="center"/>
    </xf>
    <xf numFmtId="164" fontId="0" fillId="0" borderId="0" xfId="0" applyNumberFormat="1" applyFont="1" applyAlignment="1">
      <alignment/>
    </xf>
    <xf numFmtId="0" fontId="16" fillId="0" borderId="0" xfId="0" applyFont="1" applyAlignment="1">
      <alignment horizontal="centerContinuous"/>
    </xf>
    <xf numFmtId="0" fontId="17" fillId="0" borderId="0" xfId="0" applyFont="1" applyAlignment="1">
      <alignment horizontal="centerContinuous"/>
    </xf>
    <xf numFmtId="0" fontId="20" fillId="0" borderId="0" xfId="0" applyFont="1" applyAlignment="1">
      <alignment horizontal="centerContinuous"/>
    </xf>
    <xf numFmtId="0" fontId="0" fillId="0" borderId="0" xfId="0" applyFont="1" applyBorder="1" applyAlignment="1" applyProtection="1">
      <alignment/>
      <protection/>
    </xf>
    <xf numFmtId="0" fontId="10" fillId="2" borderId="0" xfId="0" applyFont="1" applyFill="1" applyBorder="1" applyAlignment="1">
      <alignment horizontal="center"/>
    </xf>
    <xf numFmtId="3" fontId="0" fillId="0" borderId="0" xfId="0" applyNumberFormat="1" applyFont="1" applyBorder="1" applyAlignment="1" applyProtection="1">
      <alignment horizontal="right"/>
      <protection locked="0"/>
    </xf>
    <xf numFmtId="3" fontId="1" fillId="0" borderId="0" xfId="0" applyNumberFormat="1" applyFont="1" applyBorder="1" applyAlignment="1" applyProtection="1">
      <alignment horizontal="right"/>
      <protection locked="0"/>
    </xf>
    <xf numFmtId="0" fontId="15" fillId="0" borderId="0" xfId="0" applyFont="1" applyBorder="1" applyAlignment="1">
      <alignment horizontal="center"/>
    </xf>
    <xf numFmtId="0" fontId="0" fillId="0" borderId="1" xfId="0" applyBorder="1" applyAlignment="1">
      <alignment horizontal="centerContinuous"/>
    </xf>
    <xf numFmtId="0" fontId="4" fillId="0" borderId="2" xfId="0" applyFont="1" applyBorder="1" applyAlignment="1">
      <alignment horizontal="centerContinuous"/>
    </xf>
    <xf numFmtId="0" fontId="0" fillId="0" borderId="3" xfId="0" applyFont="1" applyBorder="1" applyAlignment="1">
      <alignment horizontal="centerContinuous"/>
    </xf>
    <xf numFmtId="0" fontId="0" fillId="0" borderId="4" xfId="0" applyFont="1" applyBorder="1" applyAlignment="1">
      <alignment horizontal="centerContinuous"/>
    </xf>
    <xf numFmtId="0" fontId="4" fillId="0" borderId="2" xfId="0" applyFont="1" applyBorder="1" applyAlignment="1" applyProtection="1">
      <alignment horizontal="centerContinuous"/>
      <protection/>
    </xf>
    <xf numFmtId="0" fontId="0" fillId="0" borderId="3" xfId="0" applyFont="1" applyBorder="1" applyAlignment="1" applyProtection="1">
      <alignment horizontal="centerContinuous"/>
      <protection/>
    </xf>
    <xf numFmtId="0" fontId="0" fillId="0" borderId="2" xfId="0" applyBorder="1" applyAlignment="1">
      <alignment horizontal="centerContinuous"/>
    </xf>
    <xf numFmtId="0" fontId="0" fillId="0" borderId="5" xfId="0" applyFont="1" applyBorder="1" applyAlignment="1" applyProtection="1">
      <alignment/>
      <protection/>
    </xf>
    <xf numFmtId="0" fontId="0" fillId="0" borderId="6" xfId="0" applyFont="1" applyBorder="1" applyAlignment="1" applyProtection="1">
      <alignment/>
      <protection/>
    </xf>
    <xf numFmtId="164" fontId="0" fillId="0" borderId="0" xfId="0" applyNumberFormat="1" applyAlignment="1">
      <alignment horizontal="left" vertical="top"/>
    </xf>
    <xf numFmtId="164" fontId="0" fillId="0" borderId="0" xfId="0" applyNumberFormat="1" applyAlignment="1">
      <alignment vertical="center"/>
    </xf>
    <xf numFmtId="164" fontId="0" fillId="0" borderId="0" xfId="0" applyNumberFormat="1" applyAlignment="1">
      <alignment horizontal="left" vertical="center"/>
    </xf>
    <xf numFmtId="0" fontId="0" fillId="0" borderId="0" xfId="0" applyAlignment="1">
      <alignment vertical="center"/>
    </xf>
    <xf numFmtId="164" fontId="9" fillId="0" borderId="0" xfId="0" applyNumberFormat="1" applyFont="1" applyBorder="1" applyAlignment="1">
      <alignment vertical="center"/>
    </xf>
    <xf numFmtId="164" fontId="0" fillId="0" borderId="0" xfId="0" applyNumberFormat="1" applyFont="1" applyAlignment="1">
      <alignment vertical="center"/>
    </xf>
    <xf numFmtId="164" fontId="21" fillId="0" borderId="0" xfId="0" applyNumberFormat="1" applyFont="1" applyBorder="1" applyAlignment="1">
      <alignment horizontal="left" vertical="center" wrapText="1"/>
    </xf>
    <xf numFmtId="0" fontId="1" fillId="0" borderId="7" xfId="0" applyFont="1" applyBorder="1" applyAlignment="1">
      <alignment horizontal="center"/>
    </xf>
    <xf numFmtId="164" fontId="15" fillId="0" borderId="0" xfId="0" applyNumberFormat="1" applyFont="1" applyBorder="1" applyAlignment="1">
      <alignment horizontal="center" vertical="center"/>
    </xf>
    <xf numFmtId="0" fontId="1" fillId="0" borderId="7" xfId="0" applyFont="1" applyBorder="1" applyAlignment="1">
      <alignment horizontal="center" vertical="center"/>
    </xf>
    <xf numFmtId="164" fontId="4" fillId="0" borderId="0" xfId="0" applyNumberFormat="1" applyFont="1" applyAlignment="1">
      <alignment horizontal="left" vertical="center"/>
    </xf>
    <xf numFmtId="164" fontId="23" fillId="0" borderId="0" xfId="0" applyNumberFormat="1" applyFont="1" applyBorder="1" applyAlignment="1">
      <alignment horizontal="center" vertical="center"/>
    </xf>
    <xf numFmtId="0" fontId="15" fillId="0" borderId="8" xfId="0" applyFont="1" applyBorder="1" applyAlignment="1">
      <alignment horizontal="left"/>
    </xf>
    <xf numFmtId="0" fontId="1" fillId="0" borderId="9" xfId="0" applyFont="1" applyBorder="1" applyAlignment="1">
      <alignment horizontal="center"/>
    </xf>
    <xf numFmtId="0" fontId="1" fillId="0" borderId="10" xfId="0" applyFont="1" applyBorder="1" applyAlignment="1">
      <alignment horizontal="center"/>
    </xf>
    <xf numFmtId="4" fontId="22" fillId="0" borderId="0" xfId="0" applyNumberFormat="1" applyFont="1" applyBorder="1" applyAlignment="1">
      <alignment horizontal="center" vertical="center"/>
    </xf>
    <xf numFmtId="164" fontId="26" fillId="0" borderId="0" xfId="0" applyNumberFormat="1" applyFont="1" applyBorder="1" applyAlignment="1">
      <alignment horizontal="center" vertical="center"/>
    </xf>
    <xf numFmtId="164" fontId="27" fillId="0" borderId="0" xfId="0" applyNumberFormat="1" applyFont="1" applyBorder="1" applyAlignment="1">
      <alignment horizontal="center" vertical="center"/>
    </xf>
    <xf numFmtId="0" fontId="0" fillId="0" borderId="5" xfId="0" applyFont="1" applyBorder="1" applyAlignment="1">
      <alignment horizontal="right"/>
    </xf>
    <xf numFmtId="0" fontId="1" fillId="0" borderId="6" xfId="0" applyFont="1" applyBorder="1" applyAlignment="1">
      <alignment horizontal="right"/>
    </xf>
    <xf numFmtId="3" fontId="1" fillId="0" borderId="11" xfId="0" applyNumberFormat="1" applyFont="1" applyFill="1" applyBorder="1" applyAlignment="1" applyProtection="1">
      <alignment horizontal="right"/>
      <protection locked="0"/>
    </xf>
    <xf numFmtId="3" fontId="0" fillId="0" borderId="12" xfId="0" applyNumberFormat="1" applyFont="1" applyBorder="1" applyAlignment="1" applyProtection="1">
      <alignment horizontal="right"/>
      <protection locked="0"/>
    </xf>
    <xf numFmtId="3" fontId="0" fillId="0" borderId="11" xfId="0" applyNumberFormat="1" applyFont="1" applyBorder="1" applyAlignment="1" applyProtection="1">
      <alignment horizontal="right"/>
      <protection locked="0"/>
    </xf>
    <xf numFmtId="0" fontId="0" fillId="0" borderId="6" xfId="0" applyFont="1" applyBorder="1" applyAlignment="1">
      <alignment horizontal="right"/>
    </xf>
    <xf numFmtId="0" fontId="1" fillId="0" borderId="3" xfId="0" applyFont="1" applyBorder="1" applyAlignment="1" applyProtection="1">
      <alignment horizontal="right"/>
      <protection/>
    </xf>
    <xf numFmtId="3" fontId="1" fillId="0" borderId="1" xfId="0" applyNumberFormat="1" applyFont="1" applyFill="1" applyBorder="1" applyAlignment="1" applyProtection="1">
      <alignment horizontal="right"/>
      <protection locked="0"/>
    </xf>
    <xf numFmtId="0" fontId="1" fillId="0" borderId="3" xfId="0" applyFont="1" applyBorder="1" applyAlignment="1">
      <alignment horizontal="right"/>
    </xf>
    <xf numFmtId="0" fontId="0" fillId="0" borderId="13" xfId="0" applyFont="1" applyBorder="1" applyAlignment="1" applyProtection="1">
      <alignment horizontal="centerContinuous"/>
      <protection/>
    </xf>
    <xf numFmtId="0" fontId="0" fillId="0" borderId="14" xfId="0" applyFont="1" applyBorder="1" applyAlignment="1" applyProtection="1">
      <alignment horizontal="centerContinuous"/>
      <protection/>
    </xf>
    <xf numFmtId="0" fontId="4" fillId="0" borderId="15" xfId="0" applyFont="1" applyBorder="1" applyAlignment="1">
      <alignment horizontal="center"/>
    </xf>
    <xf numFmtId="0" fontId="4" fillId="0" borderId="16" xfId="0" applyFont="1" applyBorder="1" applyAlignment="1">
      <alignment horizontal="center"/>
    </xf>
    <xf numFmtId="0" fontId="5" fillId="0" borderId="16" xfId="0" applyFont="1" applyBorder="1" applyAlignment="1">
      <alignment horizontal="right"/>
    </xf>
    <xf numFmtId="0" fontId="5" fillId="0" borderId="17" xfId="0" applyFont="1" applyBorder="1" applyAlignment="1">
      <alignment horizontal="center"/>
    </xf>
    <xf numFmtId="0" fontId="5" fillId="0" borderId="18"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5" fillId="0" borderId="20" xfId="0" applyFont="1" applyBorder="1" applyAlignment="1">
      <alignment horizontal="right"/>
    </xf>
    <xf numFmtId="3" fontId="1" fillId="0" borderId="18" xfId="0" applyNumberFormat="1" applyFont="1" applyBorder="1" applyAlignment="1">
      <alignment horizontal="right"/>
    </xf>
    <xf numFmtId="3" fontId="0" fillId="0" borderId="19" xfId="0" applyNumberFormat="1" applyFont="1" applyBorder="1" applyAlignment="1">
      <alignment horizontal="right"/>
    </xf>
    <xf numFmtId="0" fontId="0" fillId="0" borderId="0" xfId="0" applyFont="1" applyAlignment="1" applyProtection="1">
      <alignment/>
      <protection/>
    </xf>
    <xf numFmtId="0" fontId="0" fillId="0" borderId="0" xfId="0" applyFont="1" applyAlignment="1">
      <alignment/>
    </xf>
    <xf numFmtId="0" fontId="0" fillId="0" borderId="21" xfId="0" applyFont="1" applyBorder="1" applyAlignment="1">
      <alignment/>
    </xf>
    <xf numFmtId="0" fontId="0" fillId="0" borderId="0" xfId="0" applyFont="1" applyBorder="1" applyAlignment="1">
      <alignment/>
    </xf>
    <xf numFmtId="0" fontId="0" fillId="0" borderId="22" xfId="0" applyBorder="1" applyAlignment="1">
      <alignment horizontal="centerContinuous"/>
    </xf>
    <xf numFmtId="0" fontId="4" fillId="0" borderId="23" xfId="0" applyFont="1" applyBorder="1" applyAlignment="1">
      <alignment horizontal="centerContinuous"/>
    </xf>
    <xf numFmtId="2" fontId="4" fillId="0" borderId="24" xfId="0" applyNumberFormat="1" applyFont="1" applyBorder="1" applyAlignment="1">
      <alignment horizontal="center"/>
    </xf>
    <xf numFmtId="2" fontId="4" fillId="0" borderId="25" xfId="0" applyNumberFormat="1" applyFont="1" applyBorder="1" applyAlignment="1">
      <alignment horizontal="center"/>
    </xf>
    <xf numFmtId="0" fontId="4" fillId="0" borderId="26" xfId="0" applyFont="1" applyBorder="1" applyAlignment="1">
      <alignment horizontal="center" vertical="center" wrapText="1"/>
    </xf>
    <xf numFmtId="0" fontId="5" fillId="0" borderId="3" xfId="0" applyFont="1" applyBorder="1" applyAlignment="1">
      <alignment horizontal="center"/>
    </xf>
    <xf numFmtId="3" fontId="1" fillId="0" borderId="22" xfId="0" applyNumberFormat="1" applyFont="1" applyFill="1" applyBorder="1" applyAlignment="1" applyProtection="1">
      <alignment horizontal="right"/>
      <protection locked="0"/>
    </xf>
    <xf numFmtId="3" fontId="0" fillId="0" borderId="9" xfId="0" applyNumberFormat="1" applyFont="1" applyBorder="1" applyAlignment="1" applyProtection="1">
      <alignment horizontal="right"/>
      <protection locked="0"/>
    </xf>
    <xf numFmtId="3" fontId="0" fillId="0" borderId="20" xfId="0" applyNumberFormat="1" applyFont="1" applyBorder="1" applyAlignment="1">
      <alignment horizontal="right"/>
    </xf>
    <xf numFmtId="0" fontId="5" fillId="0" borderId="27" xfId="0" applyFont="1" applyBorder="1" applyAlignment="1">
      <alignment horizontal="right"/>
    </xf>
    <xf numFmtId="0" fontId="1" fillId="0" borderId="4" xfId="0" applyFont="1" applyBorder="1" applyAlignment="1">
      <alignment horizontal="right"/>
    </xf>
    <xf numFmtId="3" fontId="1" fillId="0" borderId="28" xfId="0" applyNumberFormat="1" applyFont="1" applyBorder="1" applyAlignment="1">
      <alignment horizontal="right"/>
    </xf>
    <xf numFmtId="0" fontId="4" fillId="0" borderId="29" xfId="0" applyFont="1" applyBorder="1" applyAlignment="1">
      <alignment horizontal="center" vertical="center" wrapText="1"/>
    </xf>
    <xf numFmtId="3" fontId="0" fillId="0" borderId="22" xfId="0" applyNumberFormat="1" applyFont="1" applyFill="1" applyBorder="1" applyAlignment="1" applyProtection="1">
      <alignment horizontal="right"/>
      <protection locked="0"/>
    </xf>
    <xf numFmtId="0" fontId="5" fillId="0" borderId="30" xfId="0" applyFont="1" applyBorder="1" applyAlignment="1">
      <alignment horizontal="right"/>
    </xf>
    <xf numFmtId="3" fontId="1" fillId="0" borderId="31" xfId="0" applyNumberFormat="1" applyFont="1" applyBorder="1" applyAlignment="1">
      <alignment horizontal="right"/>
    </xf>
    <xf numFmtId="3" fontId="1" fillId="0" borderId="17" xfId="0" applyNumberFormat="1" applyFont="1" applyBorder="1" applyAlignment="1">
      <alignment horizontal="right"/>
    </xf>
    <xf numFmtId="3" fontId="1" fillId="0" borderId="27" xfId="0" applyNumberFormat="1" applyFont="1" applyBorder="1" applyAlignment="1">
      <alignment horizontal="right"/>
    </xf>
    <xf numFmtId="3" fontId="1" fillId="0" borderId="29" xfId="0" applyNumberFormat="1" applyFont="1" applyBorder="1" applyAlignment="1">
      <alignment horizontal="right"/>
    </xf>
    <xf numFmtId="3" fontId="0" fillId="0" borderId="15" xfId="0" applyNumberFormat="1" applyFont="1" applyBorder="1" applyAlignment="1">
      <alignment horizontal="right"/>
    </xf>
    <xf numFmtId="0" fontId="0" fillId="0" borderId="3" xfId="0" applyBorder="1" applyAlignment="1">
      <alignment/>
    </xf>
    <xf numFmtId="0" fontId="5" fillId="0" borderId="3" xfId="0" applyFont="1" applyBorder="1" applyAlignment="1" applyProtection="1">
      <alignment horizontal="center"/>
      <protection/>
    </xf>
    <xf numFmtId="3" fontId="0" fillId="0" borderId="32" xfId="0" applyNumberFormat="1" applyFont="1" applyBorder="1" applyAlignment="1" applyProtection="1">
      <alignment horizontal="right"/>
      <protection locked="0"/>
    </xf>
    <xf numFmtId="0" fontId="4" fillId="0" borderId="3" xfId="0" applyFont="1" applyBorder="1" applyAlignment="1">
      <alignment horizontal="center"/>
    </xf>
    <xf numFmtId="0" fontId="1" fillId="0" borderId="13" xfId="0" applyFont="1" applyBorder="1" applyAlignment="1">
      <alignment horizontal="right"/>
    </xf>
    <xf numFmtId="0" fontId="0" fillId="0" borderId="33" xfId="0" applyFont="1" applyBorder="1" applyAlignment="1">
      <alignment horizontal="right"/>
    </xf>
    <xf numFmtId="0" fontId="0" fillId="0" borderId="10" xfId="0" applyFont="1" applyBorder="1" applyAlignment="1">
      <alignment horizontal="right"/>
    </xf>
    <xf numFmtId="49" fontId="29" fillId="0" borderId="0" xfId="0" applyNumberFormat="1" applyFont="1" applyBorder="1" applyAlignment="1">
      <alignment horizontal="left" vertical="top"/>
    </xf>
    <xf numFmtId="3" fontId="0" fillId="0" borderId="0" xfId="0" applyNumberFormat="1" applyFont="1" applyFill="1" applyBorder="1" applyAlignment="1" applyProtection="1">
      <alignment horizontal="right"/>
      <protection locked="0"/>
    </xf>
    <xf numFmtId="0" fontId="0" fillId="0" borderId="0" xfId="0" applyFont="1" applyBorder="1" applyAlignment="1">
      <alignment horizontal="right"/>
    </xf>
    <xf numFmtId="0" fontId="30" fillId="0" borderId="0" xfId="0" applyFont="1" applyAlignment="1">
      <alignment/>
    </xf>
    <xf numFmtId="4" fontId="9" fillId="0" borderId="7" xfId="0" applyNumberFormat="1" applyFont="1" applyBorder="1" applyAlignment="1">
      <alignment horizontal="center" vertical="center"/>
    </xf>
    <xf numFmtId="4" fontId="9" fillId="0" borderId="9" xfId="0" applyNumberFormat="1" applyFont="1" applyBorder="1" applyAlignment="1">
      <alignment horizontal="center" vertical="center"/>
    </xf>
    <xf numFmtId="2" fontId="9" fillId="0" borderId="34" xfId="0" applyNumberFormat="1" applyFont="1" applyBorder="1" applyAlignment="1">
      <alignment horizontal="center" vertical="center"/>
    </xf>
    <xf numFmtId="2" fontId="9" fillId="0" borderId="7" xfId="0" applyNumberFormat="1" applyFont="1" applyBorder="1" applyAlignment="1">
      <alignment horizontal="center" vertical="center"/>
    </xf>
    <xf numFmtId="3" fontId="9" fillId="0" borderId="7" xfId="0" applyNumberFormat="1" applyFont="1" applyBorder="1" applyAlignment="1">
      <alignment horizontal="center" vertical="center"/>
    </xf>
    <xf numFmtId="3" fontId="22" fillId="0" borderId="9" xfId="0" applyNumberFormat="1" applyFont="1" applyBorder="1" applyAlignment="1">
      <alignment horizontal="center" vertical="center"/>
    </xf>
    <xf numFmtId="3" fontId="9" fillId="0" borderId="9" xfId="0" applyNumberFormat="1" applyFont="1" applyBorder="1" applyAlignment="1">
      <alignment horizontal="center" vertical="center"/>
    </xf>
    <xf numFmtId="164" fontId="9" fillId="0" borderId="7" xfId="0" applyNumberFormat="1" applyFont="1" applyBorder="1" applyAlignment="1">
      <alignment horizontal="center" vertical="center"/>
    </xf>
    <xf numFmtId="0" fontId="4" fillId="0" borderId="35" xfId="0" applyFont="1" applyBorder="1" applyAlignment="1">
      <alignment horizontal="center" vertical="center" wrapText="1"/>
    </xf>
    <xf numFmtId="0" fontId="4" fillId="0" borderId="25" xfId="0" applyFont="1" applyBorder="1" applyAlignment="1">
      <alignment horizontal="center" vertical="center" wrapText="1"/>
    </xf>
    <xf numFmtId="2" fontId="4" fillId="0" borderId="36" xfId="0" applyNumberFormat="1" applyFont="1" applyBorder="1" applyAlignment="1">
      <alignment horizontal="right"/>
    </xf>
    <xf numFmtId="3" fontId="0" fillId="0" borderId="16" xfId="0" applyNumberFormat="1" applyFont="1" applyBorder="1" applyAlignment="1">
      <alignment horizontal="right"/>
    </xf>
    <xf numFmtId="3" fontId="0" fillId="0" borderId="30" xfId="0" applyNumberFormat="1" applyFont="1" applyBorder="1" applyAlignment="1">
      <alignment horizontal="right"/>
    </xf>
    <xf numFmtId="2" fontId="4" fillId="0" borderId="37" xfId="0" applyNumberFormat="1" applyFont="1" applyBorder="1" applyAlignment="1">
      <alignment horizontal="center"/>
    </xf>
    <xf numFmtId="4" fontId="9" fillId="0" borderId="38" xfId="0" applyNumberFormat="1" applyFont="1" applyBorder="1" applyAlignment="1">
      <alignment horizontal="center" vertical="center"/>
    </xf>
    <xf numFmtId="3" fontId="9" fillId="0" borderId="23" xfId="0" applyNumberFormat="1" applyFont="1" applyBorder="1" applyAlignment="1">
      <alignment horizontal="center" vertical="center"/>
    </xf>
    <xf numFmtId="164" fontId="26" fillId="0" borderId="8" xfId="0" applyNumberFormat="1" applyFont="1" applyBorder="1" applyAlignment="1">
      <alignment horizontal="left" vertical="center" wrapText="1"/>
    </xf>
    <xf numFmtId="164" fontId="26" fillId="0" borderId="6" xfId="0" applyNumberFormat="1" applyFont="1" applyBorder="1" applyAlignment="1">
      <alignment horizontal="left" vertical="center" wrapText="1"/>
    </xf>
    <xf numFmtId="164" fontId="26" fillId="0" borderId="3" xfId="0" applyNumberFormat="1" applyFont="1" applyBorder="1" applyAlignment="1">
      <alignment horizontal="left" vertical="center" wrapText="1"/>
    </xf>
    <xf numFmtId="164" fontId="26" fillId="0" borderId="5" xfId="0" applyNumberFormat="1" applyFont="1" applyBorder="1" applyAlignment="1">
      <alignment horizontal="left" vertical="center" wrapText="1"/>
    </xf>
    <xf numFmtId="164" fontId="26" fillId="0" borderId="6" xfId="0" applyNumberFormat="1" applyFont="1" applyBorder="1" applyAlignment="1">
      <alignment horizontal="left" vertical="center"/>
    </xf>
    <xf numFmtId="0" fontId="22" fillId="0" borderId="6" xfId="0" applyFont="1" applyBorder="1" applyAlignment="1">
      <alignment/>
    </xf>
    <xf numFmtId="164" fontId="27" fillId="0" borderId="6" xfId="0" applyNumberFormat="1" applyFont="1" applyBorder="1" applyAlignment="1">
      <alignment horizontal="left" vertical="center" wrapText="1"/>
    </xf>
    <xf numFmtId="164" fontId="27" fillId="0" borderId="8" xfId="0" applyNumberFormat="1" applyFont="1" applyBorder="1" applyAlignment="1">
      <alignment horizontal="left" vertical="center" wrapText="1"/>
    </xf>
    <xf numFmtId="164" fontId="27" fillId="0" borderId="4" xfId="0" applyNumberFormat="1" applyFont="1" applyBorder="1" applyAlignment="1">
      <alignment horizontal="left" vertical="center" wrapText="1"/>
    </xf>
    <xf numFmtId="164" fontId="32" fillId="0" borderId="6" xfId="0" applyNumberFormat="1" applyFont="1" applyBorder="1" applyAlignment="1">
      <alignment/>
    </xf>
    <xf numFmtId="164" fontId="2" fillId="0" borderId="6" xfId="0" applyNumberFormat="1" applyFont="1" applyBorder="1" applyAlignment="1">
      <alignment/>
    </xf>
    <xf numFmtId="164" fontId="32" fillId="0" borderId="4" xfId="0" applyNumberFormat="1" applyFont="1" applyBorder="1" applyAlignment="1">
      <alignment/>
    </xf>
    <xf numFmtId="164" fontId="22" fillId="0" borderId="6" xfId="0" applyNumberFormat="1" applyFont="1" applyBorder="1" applyAlignment="1">
      <alignment horizontal="left" vertical="center"/>
    </xf>
    <xf numFmtId="0" fontId="1" fillId="0" borderId="9" xfId="0" applyFont="1" applyBorder="1" applyAlignment="1">
      <alignment horizontal="center" vertical="center"/>
    </xf>
    <xf numFmtId="0" fontId="5" fillId="0" borderId="7" xfId="0" applyFont="1" applyBorder="1" applyAlignment="1">
      <alignment horizontal="center" wrapText="1"/>
    </xf>
    <xf numFmtId="0" fontId="15" fillId="0" borderId="6" xfId="0" applyFont="1" applyBorder="1" applyAlignment="1">
      <alignment horizontal="left"/>
    </xf>
    <xf numFmtId="0" fontId="25" fillId="0" borderId="0" xfId="0" applyFont="1" applyAlignment="1">
      <alignment horizontal="left" vertical="center"/>
    </xf>
    <xf numFmtId="0" fontId="28" fillId="0" borderId="0" xfId="0" applyFont="1" applyAlignment="1">
      <alignment horizontal="left" vertical="center"/>
    </xf>
    <xf numFmtId="164" fontId="24" fillId="0" borderId="0" xfId="0" applyNumberFormat="1" applyFont="1" applyBorder="1" applyAlignment="1">
      <alignment horizontal="left" vertical="center"/>
    </xf>
    <xf numFmtId="164" fontId="32" fillId="0" borderId="4" xfId="0" applyNumberFormat="1" applyFont="1" applyBorder="1" applyAlignment="1">
      <alignment horizontal="left" vertical="center"/>
    </xf>
    <xf numFmtId="49" fontId="33" fillId="0" borderId="0" xfId="0" applyNumberFormat="1" applyFont="1" applyBorder="1" applyAlignment="1">
      <alignment horizontal="left" vertical="top" wrapText="1"/>
    </xf>
    <xf numFmtId="0" fontId="5" fillId="0" borderId="0" xfId="0" applyFont="1" applyBorder="1" applyAlignment="1">
      <alignment horizontal="right"/>
    </xf>
    <xf numFmtId="0" fontId="1" fillId="0" borderId="0" xfId="0" applyFont="1" applyBorder="1" applyAlignment="1">
      <alignment horizontal="right"/>
    </xf>
    <xf numFmtId="3" fontId="1" fillId="0" borderId="0" xfId="0" applyNumberFormat="1" applyFont="1" applyFill="1" applyBorder="1" applyAlignment="1" applyProtection="1">
      <alignment horizontal="right"/>
      <protection locked="0"/>
    </xf>
    <xf numFmtId="3" fontId="1" fillId="0" borderId="0" xfId="0" applyNumberFormat="1" applyFont="1" applyBorder="1" applyAlignment="1">
      <alignment horizontal="right"/>
    </xf>
    <xf numFmtId="164" fontId="23" fillId="0" borderId="31" xfId="0" applyNumberFormat="1" applyFont="1" applyBorder="1" applyAlignment="1">
      <alignment horizontal="center" vertical="center"/>
    </xf>
    <xf numFmtId="2" fontId="9" fillId="0" borderId="39" xfId="0" applyNumberFormat="1" applyFont="1" applyBorder="1" applyAlignment="1">
      <alignment horizontal="center" vertical="center"/>
    </xf>
    <xf numFmtId="3" fontId="9" fillId="0" borderId="39" xfId="0" applyNumberFormat="1" applyFont="1" applyBorder="1" applyAlignment="1">
      <alignment horizontal="center" vertical="center"/>
    </xf>
    <xf numFmtId="3" fontId="22" fillId="0" borderId="32" xfId="0" applyNumberFormat="1" applyFont="1" applyBorder="1" applyAlignment="1">
      <alignment horizontal="center" vertical="center"/>
    </xf>
    <xf numFmtId="164" fontId="0" fillId="0" borderId="31" xfId="0" applyNumberFormat="1" applyBorder="1" applyAlignment="1">
      <alignment/>
    </xf>
    <xf numFmtId="0" fontId="1" fillId="0" borderId="31" xfId="0" applyFont="1" applyBorder="1" applyAlignment="1">
      <alignment horizontal="center"/>
    </xf>
    <xf numFmtId="4" fontId="22" fillId="0" borderId="31" xfId="0" applyNumberFormat="1" applyFont="1" applyBorder="1" applyAlignment="1">
      <alignment horizontal="center" vertical="center"/>
    </xf>
    <xf numFmtId="164" fontId="22" fillId="0" borderId="31" xfId="0" applyNumberFormat="1" applyFont="1" applyBorder="1" applyAlignment="1">
      <alignment horizontal="center" vertical="center"/>
    </xf>
    <xf numFmtId="0" fontId="1" fillId="0" borderId="31" xfId="0" applyFont="1" applyBorder="1" applyAlignment="1">
      <alignment horizontal="center" vertical="center"/>
    </xf>
    <xf numFmtId="164" fontId="15" fillId="0" borderId="31" xfId="0" applyNumberFormat="1" applyFont="1" applyBorder="1" applyAlignment="1">
      <alignment horizontal="center" vertical="center"/>
    </xf>
    <xf numFmtId="164" fontId="32" fillId="0" borderId="40" xfId="0" applyNumberFormat="1" applyFont="1" applyBorder="1" applyAlignment="1">
      <alignment/>
    </xf>
    <xf numFmtId="4" fontId="9" fillId="0" borderId="34" xfId="0" applyNumberFormat="1" applyFont="1" applyBorder="1" applyAlignment="1">
      <alignment horizontal="center" vertical="center"/>
    </xf>
    <xf numFmtId="4" fontId="9" fillId="0" borderId="41" xfId="0" applyNumberFormat="1" applyFont="1" applyBorder="1" applyAlignment="1">
      <alignment horizontal="center" vertical="center"/>
    </xf>
    <xf numFmtId="3" fontId="9" fillId="0" borderId="41" xfId="0" applyNumberFormat="1" applyFont="1" applyBorder="1" applyAlignment="1">
      <alignment horizontal="center" vertical="center"/>
    </xf>
    <xf numFmtId="0" fontId="15" fillId="0" borderId="42" xfId="0" applyFont="1" applyBorder="1" applyAlignment="1">
      <alignment horizontal="left"/>
    </xf>
    <xf numFmtId="0" fontId="13" fillId="0" borderId="43" xfId="0" applyFont="1" applyBorder="1" applyAlignment="1">
      <alignment horizontal="center" wrapText="1"/>
    </xf>
    <xf numFmtId="0" fontId="1" fillId="0" borderId="44" xfId="0" applyFont="1" applyBorder="1" applyAlignment="1">
      <alignment horizontal="center" vertical="center"/>
    </xf>
    <xf numFmtId="0" fontId="1" fillId="0" borderId="44" xfId="0" applyFont="1" applyBorder="1" applyAlignment="1">
      <alignment horizontal="center"/>
    </xf>
    <xf numFmtId="0" fontId="1" fillId="0" borderId="22" xfId="0" applyFont="1" applyBorder="1" applyAlignment="1">
      <alignment horizontal="center"/>
    </xf>
    <xf numFmtId="0" fontId="1" fillId="0" borderId="0" xfId="0" applyFont="1" applyBorder="1" applyAlignment="1">
      <alignment horizontal="center" vertical="center"/>
    </xf>
    <xf numFmtId="0" fontId="1" fillId="0" borderId="45" xfId="0" applyFont="1" applyBorder="1" applyAlignment="1">
      <alignment horizontal="center" vertical="center"/>
    </xf>
    <xf numFmtId="3" fontId="9" fillId="0" borderId="0" xfId="0" applyNumberFormat="1" applyFont="1" applyBorder="1" applyAlignment="1">
      <alignment horizontal="center" vertical="center"/>
    </xf>
    <xf numFmtId="3" fontId="0" fillId="0" borderId="0" xfId="0" applyNumberFormat="1" applyFont="1" applyFill="1" applyBorder="1" applyAlignment="1" applyProtection="1">
      <alignment horizontal="center" vertical="center"/>
      <protection locked="0"/>
    </xf>
    <xf numFmtId="2" fontId="4" fillId="0" borderId="46" xfId="0" applyNumberFormat="1" applyFont="1" applyBorder="1" applyAlignment="1">
      <alignment horizontal="center"/>
    </xf>
    <xf numFmtId="3" fontId="1" fillId="0" borderId="23" xfId="0" applyNumberFormat="1" applyFont="1" applyFill="1" applyBorder="1" applyAlignment="1" applyProtection="1">
      <alignment horizontal="right"/>
      <protection locked="0"/>
    </xf>
    <xf numFmtId="3" fontId="1" fillId="0" borderId="2" xfId="0" applyNumberFormat="1" applyFont="1" applyFill="1" applyBorder="1" applyAlignment="1" applyProtection="1">
      <alignment horizontal="right"/>
      <protection locked="0"/>
    </xf>
    <xf numFmtId="3" fontId="1" fillId="0" borderId="47" xfId="0" applyNumberFormat="1" applyFont="1" applyFill="1" applyBorder="1" applyAlignment="1" applyProtection="1">
      <alignment horizontal="right"/>
      <protection locked="0"/>
    </xf>
    <xf numFmtId="3" fontId="1" fillId="0" borderId="48" xfId="0" applyNumberFormat="1" applyFont="1" applyFill="1" applyBorder="1" applyAlignment="1" applyProtection="1">
      <alignment horizontal="right"/>
      <protection locked="0"/>
    </xf>
    <xf numFmtId="164" fontId="15" fillId="0" borderId="49" xfId="0" applyNumberFormat="1" applyFont="1" applyBorder="1" applyAlignment="1">
      <alignment horizontal="center" vertical="center"/>
    </xf>
    <xf numFmtId="164" fontId="1" fillId="0" borderId="0" xfId="0" applyNumberFormat="1" applyFont="1" applyBorder="1" applyAlignment="1">
      <alignment horizontal="center" vertical="center"/>
    </xf>
    <xf numFmtId="164" fontId="1" fillId="0" borderId="50" xfId="0" applyNumberFormat="1" applyFont="1" applyBorder="1" applyAlignment="1">
      <alignment horizontal="center" vertical="center"/>
    </xf>
    <xf numFmtId="164" fontId="0" fillId="0" borderId="0" xfId="0" applyNumberFormat="1" applyBorder="1" applyAlignment="1">
      <alignment vertical="center"/>
    </xf>
    <xf numFmtId="49" fontId="22" fillId="0" borderId="10" xfId="0" applyNumberFormat="1" applyFont="1" applyBorder="1" applyAlignment="1">
      <alignment horizontal="left" vertical="center" wrapText="1"/>
    </xf>
    <xf numFmtId="164" fontId="0" fillId="0" borderId="47" xfId="0" applyNumberFormat="1" applyBorder="1" applyAlignment="1">
      <alignment vertical="center"/>
    </xf>
    <xf numFmtId="164" fontId="0" fillId="0" borderId="48" xfId="0" applyNumberFormat="1" applyBorder="1" applyAlignment="1">
      <alignment vertical="center"/>
    </xf>
    <xf numFmtId="49" fontId="22" fillId="0" borderId="8" xfId="0" applyNumberFormat="1" applyFont="1" applyBorder="1" applyAlignment="1">
      <alignment horizontal="left" vertical="center" wrapText="1"/>
    </xf>
    <xf numFmtId="4" fontId="9" fillId="0" borderId="23" xfId="0" applyNumberFormat="1" applyFont="1" applyBorder="1" applyAlignment="1">
      <alignment horizontal="center" vertical="center"/>
    </xf>
    <xf numFmtId="4" fontId="9" fillId="0" borderId="39" xfId="0" applyNumberFormat="1" applyFont="1" applyBorder="1" applyAlignment="1">
      <alignment horizontal="center" vertical="center"/>
    </xf>
    <xf numFmtId="3" fontId="9" fillId="0" borderId="34" xfId="0" applyNumberFormat="1" applyFont="1" applyBorder="1" applyAlignment="1">
      <alignment horizontal="center" vertical="center"/>
    </xf>
    <xf numFmtId="4" fontId="9" fillId="0" borderId="44" xfId="0" applyNumberFormat="1" applyFont="1" applyBorder="1" applyAlignment="1">
      <alignment horizontal="center" vertical="center"/>
    </xf>
    <xf numFmtId="3" fontId="9" fillId="0" borderId="44" xfId="0" applyNumberFormat="1" applyFont="1" applyBorder="1" applyAlignment="1">
      <alignment horizontal="center" vertical="center"/>
    </xf>
    <xf numFmtId="3" fontId="22" fillId="0" borderId="22" xfId="0" applyNumberFormat="1" applyFont="1" applyBorder="1" applyAlignment="1">
      <alignment horizontal="center" vertical="center"/>
    </xf>
    <xf numFmtId="0" fontId="1" fillId="0" borderId="51" xfId="0" applyFont="1" applyBorder="1" applyAlignment="1">
      <alignment horizontal="center" vertical="center"/>
    </xf>
    <xf numFmtId="4" fontId="9" fillId="0" borderId="48" xfId="0" applyNumberFormat="1" applyFont="1" applyBorder="1" applyAlignment="1">
      <alignment horizontal="center" vertical="center"/>
    </xf>
    <xf numFmtId="4" fontId="9" fillId="0" borderId="14" xfId="0" applyNumberFormat="1" applyFont="1" applyBorder="1" applyAlignment="1">
      <alignment horizontal="center" vertical="center"/>
    </xf>
    <xf numFmtId="3" fontId="9" fillId="0" borderId="38" xfId="0" applyNumberFormat="1" applyFont="1" applyBorder="1" applyAlignment="1">
      <alignment horizontal="center" vertical="center"/>
    </xf>
    <xf numFmtId="0" fontId="1" fillId="0" borderId="7" xfId="0" applyFont="1" applyBorder="1" applyAlignment="1">
      <alignment horizontal="center" vertical="center"/>
    </xf>
    <xf numFmtId="0" fontId="1" fillId="0" borderId="9" xfId="0" applyFont="1" applyBorder="1" applyAlignment="1">
      <alignment horizontal="center" vertical="center"/>
    </xf>
    <xf numFmtId="4" fontId="9" fillId="0" borderId="28" xfId="0" applyNumberFormat="1" applyFont="1" applyBorder="1" applyAlignment="1">
      <alignment horizontal="center" vertical="center"/>
    </xf>
    <xf numFmtId="3" fontId="9" fillId="0" borderId="10" xfId="0" applyNumberFormat="1" applyFont="1" applyBorder="1" applyAlignment="1">
      <alignment horizontal="center" vertical="center"/>
    </xf>
    <xf numFmtId="4" fontId="9" fillId="0" borderId="2" xfId="0" applyNumberFormat="1" applyFont="1" applyBorder="1" applyAlignment="1">
      <alignment horizontal="center" vertical="center"/>
    </xf>
    <xf numFmtId="0" fontId="1" fillId="0" borderId="47" xfId="0" applyFont="1" applyBorder="1" applyAlignment="1">
      <alignment horizontal="center"/>
    </xf>
    <xf numFmtId="0" fontId="1" fillId="0" borderId="10" xfId="0" applyFont="1" applyBorder="1" applyAlignment="1">
      <alignment horizontal="center"/>
    </xf>
    <xf numFmtId="3" fontId="9" fillId="0" borderId="11" xfId="0" applyNumberFormat="1" applyFont="1" applyBorder="1" applyAlignment="1">
      <alignment horizontal="center" vertical="center"/>
    </xf>
    <xf numFmtId="3" fontId="9" fillId="0" borderId="47" xfId="0" applyNumberFormat="1" applyFont="1" applyBorder="1" applyAlignment="1">
      <alignment horizontal="center" vertical="center"/>
    </xf>
    <xf numFmtId="0" fontId="1" fillId="0" borderId="49" xfId="0" applyFont="1" applyBorder="1" applyAlignment="1">
      <alignment horizontal="center" vertical="center"/>
    </xf>
    <xf numFmtId="0" fontId="1" fillId="0" borderId="13" xfId="0" applyFont="1" applyBorder="1" applyAlignment="1">
      <alignment horizontal="center" vertical="center"/>
    </xf>
    <xf numFmtId="0" fontId="1" fillId="0" borderId="11" xfId="0" applyFont="1" applyBorder="1" applyAlignment="1">
      <alignment horizontal="center"/>
    </xf>
    <xf numFmtId="164" fontId="26" fillId="0" borderId="10" xfId="0" applyNumberFormat="1" applyFont="1" applyBorder="1" applyAlignment="1">
      <alignment horizontal="left" vertical="center" wrapText="1"/>
    </xf>
    <xf numFmtId="3" fontId="9" fillId="0" borderId="7" xfId="0" applyNumberFormat="1" applyFont="1" applyBorder="1" applyAlignment="1">
      <alignment horizontal="center" vertical="center"/>
    </xf>
    <xf numFmtId="164" fontId="4" fillId="0" borderId="0" xfId="0" applyNumberFormat="1" applyFont="1" applyAlignment="1">
      <alignment horizontal="left" vertical="center"/>
    </xf>
    <xf numFmtId="3" fontId="34" fillId="0" borderId="9" xfId="0" applyNumberFormat="1" applyFont="1" applyBorder="1" applyAlignment="1">
      <alignment horizontal="center" vertical="center"/>
    </xf>
    <xf numFmtId="164" fontId="28" fillId="0" borderId="0" xfId="0" applyNumberFormat="1" applyFont="1" applyAlignment="1">
      <alignment horizontal="left" vertical="center" wrapText="1"/>
    </xf>
    <xf numFmtId="0" fontId="15" fillId="0" borderId="8" xfId="0" applyFont="1" applyBorder="1" applyAlignment="1">
      <alignment horizontal="left"/>
    </xf>
    <xf numFmtId="0" fontId="15" fillId="0" borderId="10" xfId="0" applyFont="1" applyBorder="1" applyAlignment="1">
      <alignment horizontal="left"/>
    </xf>
    <xf numFmtId="3" fontId="0" fillId="0" borderId="7" xfId="0" applyNumberFormat="1" applyFont="1" applyFill="1" applyBorder="1" applyAlignment="1" applyProtection="1">
      <alignment horizontal="center" vertical="center"/>
      <protection locked="0"/>
    </xf>
    <xf numFmtId="3" fontId="0" fillId="0" borderId="9" xfId="0" applyNumberFormat="1" applyFont="1" applyFill="1" applyBorder="1" applyAlignment="1" applyProtection="1">
      <alignment horizontal="center" vertical="center"/>
      <protection locked="0"/>
    </xf>
    <xf numFmtId="3" fontId="0" fillId="0" borderId="38" xfId="0" applyNumberFormat="1" applyFont="1" applyFill="1" applyBorder="1" applyAlignment="1" applyProtection="1">
      <alignment horizontal="center" vertical="center"/>
      <protection locked="0"/>
    </xf>
    <xf numFmtId="3" fontId="0" fillId="0" borderId="23" xfId="0" applyNumberFormat="1" applyFont="1" applyFill="1" applyBorder="1" applyAlignment="1" applyProtection="1">
      <alignment horizontal="center" vertical="center"/>
      <protection locked="0"/>
    </xf>
    <xf numFmtId="164" fontId="22" fillId="0" borderId="8" xfId="0" applyNumberFormat="1" applyFont="1" applyBorder="1" applyAlignment="1">
      <alignment horizontal="left" vertical="center"/>
    </xf>
    <xf numFmtId="164" fontId="22" fillId="0" borderId="10" xfId="0" applyNumberFormat="1" applyFont="1" applyBorder="1" applyAlignment="1">
      <alignment horizontal="left" vertical="center"/>
    </xf>
    <xf numFmtId="49" fontId="32" fillId="0" borderId="52" xfId="0" applyNumberFormat="1" applyFont="1" applyBorder="1" applyAlignment="1">
      <alignment horizontal="left" vertical="center"/>
    </xf>
    <xf numFmtId="49" fontId="32" fillId="0" borderId="14" xfId="0" applyNumberFormat="1" applyFont="1" applyBorder="1" applyAlignment="1">
      <alignment horizontal="left" vertical="center"/>
    </xf>
    <xf numFmtId="49" fontId="32" fillId="0" borderId="8" xfId="0" applyNumberFormat="1" applyFont="1" applyBorder="1" applyAlignment="1">
      <alignment horizontal="left" vertical="center"/>
    </xf>
    <xf numFmtId="49" fontId="32" fillId="0" borderId="10" xfId="0" applyNumberFormat="1" applyFont="1" applyBorder="1" applyAlignment="1">
      <alignment horizontal="left" vertical="center"/>
    </xf>
    <xf numFmtId="164" fontId="26" fillId="0" borderId="8" xfId="0" applyNumberFormat="1" applyFont="1" applyBorder="1" applyAlignment="1">
      <alignment horizontal="left" vertical="center" wrapText="1"/>
    </xf>
    <xf numFmtId="0" fontId="1" fillId="0" borderId="53" xfId="0" applyFont="1" applyBorder="1" applyAlignment="1">
      <alignment horizontal="center" vertical="center"/>
    </xf>
    <xf numFmtId="0" fontId="1" fillId="0" borderId="54" xfId="0" applyFont="1" applyBorder="1" applyAlignment="1">
      <alignment horizontal="center" vertical="center"/>
    </xf>
    <xf numFmtId="0" fontId="1" fillId="0" borderId="12" xfId="0" applyFont="1" applyBorder="1" applyAlignment="1">
      <alignment horizontal="center" vertical="center"/>
    </xf>
    <xf numFmtId="0" fontId="1" fillId="0" borderId="50" xfId="0" applyFont="1" applyBorder="1" applyAlignment="1">
      <alignment horizontal="center" vertical="center"/>
    </xf>
    <xf numFmtId="0" fontId="1" fillId="0" borderId="33" xfId="0" applyFont="1" applyBorder="1" applyAlignment="1">
      <alignment horizontal="center" vertical="center"/>
    </xf>
    <xf numFmtId="0" fontId="1" fillId="0" borderId="1" xfId="0" applyFont="1" applyBorder="1" applyAlignment="1">
      <alignment horizontal="center"/>
    </xf>
    <xf numFmtId="0" fontId="1" fillId="0" borderId="49" xfId="0" applyFont="1" applyBorder="1" applyAlignment="1">
      <alignment horizontal="center"/>
    </xf>
    <xf numFmtId="0" fontId="1" fillId="0" borderId="13" xfId="0" applyFont="1" applyBorder="1" applyAlignment="1">
      <alignment horizontal="center"/>
    </xf>
    <xf numFmtId="3" fontId="22" fillId="0" borderId="55" xfId="0" applyNumberFormat="1" applyFont="1" applyBorder="1" applyAlignment="1">
      <alignment horizontal="center" vertical="center"/>
    </xf>
    <xf numFmtId="3" fontId="22" fillId="0" borderId="45" xfId="0" applyNumberFormat="1" applyFont="1" applyBorder="1" applyAlignment="1">
      <alignment horizontal="center" vertical="center"/>
    </xf>
    <xf numFmtId="3" fontId="22" fillId="0" borderId="56" xfId="0" applyNumberFormat="1" applyFont="1" applyBorder="1" applyAlignment="1">
      <alignment horizontal="center" vertical="center"/>
    </xf>
    <xf numFmtId="3" fontId="22" fillId="0" borderId="57" xfId="0" applyNumberFormat="1" applyFont="1" applyBorder="1" applyAlignment="1">
      <alignment horizontal="center" vertical="center"/>
    </xf>
    <xf numFmtId="3" fontId="22" fillId="0" borderId="58" xfId="0" applyNumberFormat="1" applyFont="1" applyBorder="1" applyAlignment="1">
      <alignment horizontal="center" vertical="center"/>
    </xf>
    <xf numFmtId="3" fontId="22" fillId="0" borderId="59" xfId="0" applyNumberFormat="1" applyFont="1" applyBorder="1" applyAlignment="1">
      <alignment horizontal="center" vertical="center"/>
    </xf>
    <xf numFmtId="0" fontId="22" fillId="0" borderId="1" xfId="0" applyFont="1" applyBorder="1" applyAlignment="1">
      <alignment horizontal="center"/>
    </xf>
    <xf numFmtId="0" fontId="22" fillId="0" borderId="49" xfId="0" applyFont="1" applyBorder="1" applyAlignment="1">
      <alignment horizontal="center"/>
    </xf>
    <xf numFmtId="0" fontId="22" fillId="0" borderId="13" xfId="0" applyFont="1" applyBorder="1" applyAlignment="1">
      <alignment horizontal="center"/>
    </xf>
    <xf numFmtId="2" fontId="9" fillId="0" borderId="11" xfId="0" applyNumberFormat="1" applyFont="1" applyBorder="1" applyAlignment="1">
      <alignment horizontal="center" vertical="center"/>
    </xf>
    <xf numFmtId="2" fontId="9" fillId="0" borderId="47" xfId="0" applyNumberFormat="1" applyFont="1" applyBorder="1" applyAlignment="1">
      <alignment horizontal="center" vertical="center"/>
    </xf>
    <xf numFmtId="2" fontId="9" fillId="0" borderId="10" xfId="0" applyNumberFormat="1" applyFont="1" applyBorder="1" applyAlignment="1">
      <alignment horizontal="center" vertical="center"/>
    </xf>
    <xf numFmtId="49" fontId="33" fillId="0" borderId="60" xfId="0" applyNumberFormat="1" applyFont="1" applyBorder="1" applyAlignment="1">
      <alignment horizontal="left" vertical="top" wrapText="1"/>
    </xf>
    <xf numFmtId="49" fontId="7" fillId="0" borderId="61" xfId="0" applyNumberFormat="1" applyFont="1" applyBorder="1" applyAlignment="1">
      <alignment horizontal="left" vertical="top" wrapText="1"/>
    </xf>
    <xf numFmtId="49" fontId="7" fillId="0" borderId="62" xfId="0" applyNumberFormat="1" applyFont="1" applyBorder="1" applyAlignment="1">
      <alignment horizontal="left" vertical="top" wrapText="1"/>
    </xf>
    <xf numFmtId="0" fontId="4" fillId="0" borderId="63" xfId="0" applyFont="1" applyBorder="1" applyAlignment="1">
      <alignment/>
    </xf>
    <xf numFmtId="0" fontId="4" fillId="0" borderId="24" xfId="0" applyFont="1" applyBorder="1" applyAlignment="1">
      <alignment/>
    </xf>
    <xf numFmtId="0" fontId="15" fillId="0" borderId="60" xfId="0" applyFont="1" applyBorder="1" applyAlignment="1">
      <alignment horizontal="center" vertical="center"/>
    </xf>
    <xf numFmtId="0" fontId="15" fillId="0" borderId="53" xfId="0" applyFont="1" applyBorder="1" applyAlignment="1">
      <alignment horizontal="center" vertical="center"/>
    </xf>
    <xf numFmtId="0" fontId="15" fillId="0" borderId="37" xfId="0" applyFont="1" applyBorder="1" applyAlignment="1">
      <alignment horizontal="center" vertical="center"/>
    </xf>
    <xf numFmtId="164" fontId="15" fillId="0" borderId="60" xfId="0" applyNumberFormat="1" applyFont="1" applyBorder="1" applyAlignment="1">
      <alignment horizontal="center" vertical="center"/>
    </xf>
    <xf numFmtId="164" fontId="15" fillId="0" borderId="53" xfId="0" applyNumberFormat="1" applyFont="1" applyBorder="1" applyAlignment="1">
      <alignment horizontal="center" vertical="center"/>
    </xf>
    <xf numFmtId="164" fontId="15" fillId="0" borderId="37" xfId="0" applyNumberFormat="1" applyFont="1" applyBorder="1" applyAlignment="1">
      <alignment horizontal="center" vertical="center"/>
    </xf>
    <xf numFmtId="164" fontId="22" fillId="2" borderId="63" xfId="0" applyNumberFormat="1" applyFont="1" applyFill="1" applyBorder="1" applyAlignment="1">
      <alignment horizontal="center" vertical="center"/>
    </xf>
    <xf numFmtId="164" fontId="22" fillId="2" borderId="64" xfId="0" applyNumberFormat="1" applyFont="1" applyFill="1" applyBorder="1" applyAlignment="1">
      <alignment horizontal="center" vertical="center"/>
    </xf>
    <xf numFmtId="164" fontId="22" fillId="2" borderId="24" xfId="0" applyNumberFormat="1" applyFont="1" applyFill="1" applyBorder="1" applyAlignment="1">
      <alignment horizontal="center" vertical="center"/>
    </xf>
    <xf numFmtId="0" fontId="1" fillId="0" borderId="18" xfId="0" applyFont="1" applyBorder="1" applyAlignment="1">
      <alignment horizontal="center"/>
    </xf>
    <xf numFmtId="0" fontId="1" fillId="0" borderId="20" xfId="0" applyFont="1" applyBorder="1" applyAlignment="1">
      <alignment horizontal="center"/>
    </xf>
    <xf numFmtId="3" fontId="22" fillId="0" borderId="11" xfId="0" applyNumberFormat="1" applyFont="1" applyBorder="1" applyAlignment="1">
      <alignment horizontal="center" vertical="center"/>
    </xf>
    <xf numFmtId="3" fontId="22" fillId="0" borderId="20" xfId="0" applyNumberFormat="1" applyFont="1" applyBorder="1" applyAlignment="1">
      <alignment horizontal="center" vertical="center"/>
    </xf>
    <xf numFmtId="0" fontId="10" fillId="2" borderId="0" xfId="0" applyFont="1" applyFill="1" applyBorder="1" applyAlignment="1">
      <alignment horizontal="center"/>
    </xf>
    <xf numFmtId="0" fontId="16" fillId="0" borderId="0" xfId="0" applyFont="1" applyBorder="1" applyAlignment="1">
      <alignment horizontal="center"/>
    </xf>
    <xf numFmtId="0" fontId="15" fillId="0" borderId="36" xfId="0" applyFont="1" applyBorder="1" applyAlignment="1">
      <alignment horizontal="center"/>
    </xf>
    <xf numFmtId="0" fontId="15" fillId="0" borderId="65" xfId="0" applyFont="1" applyBorder="1" applyAlignment="1">
      <alignment horizontal="center"/>
    </xf>
    <xf numFmtId="0" fontId="15" fillId="0" borderId="46" xfId="0" applyFont="1" applyBorder="1" applyAlignment="1">
      <alignment horizontal="center"/>
    </xf>
    <xf numFmtId="0" fontId="4" fillId="0" borderId="60" xfId="0" applyFont="1" applyBorder="1" applyAlignment="1">
      <alignment/>
    </xf>
    <xf numFmtId="0" fontId="4" fillId="0" borderId="37" xfId="0" applyFont="1" applyBorder="1" applyAlignment="1">
      <alignment/>
    </xf>
    <xf numFmtId="0" fontId="4" fillId="0" borderId="35" xfId="0" applyFont="1" applyBorder="1" applyAlignment="1">
      <alignment horizontal="center" vertical="center" wrapText="1"/>
    </xf>
    <xf numFmtId="0" fontId="4" fillId="0" borderId="66" xfId="0" applyFont="1" applyBorder="1" applyAlignment="1">
      <alignment horizontal="center" vertical="center" wrapText="1"/>
    </xf>
    <xf numFmtId="0" fontId="6" fillId="0" borderId="62" xfId="0" applyFont="1" applyBorder="1" applyAlignment="1">
      <alignment/>
    </xf>
    <xf numFmtId="0" fontId="6" fillId="0" borderId="25" xfId="0" applyFont="1" applyBorder="1" applyAlignment="1">
      <alignment/>
    </xf>
    <xf numFmtId="2" fontId="4" fillId="0" borderId="63" xfId="0" applyNumberFormat="1" applyFont="1" applyBorder="1" applyAlignment="1">
      <alignment horizontal="center"/>
    </xf>
    <xf numFmtId="2" fontId="4" fillId="0" borderId="24" xfId="0" applyNumberFormat="1" applyFont="1" applyBorder="1" applyAlignment="1">
      <alignment horizontal="center"/>
    </xf>
    <xf numFmtId="2" fontId="4" fillId="0" borderId="62" xfId="0" applyNumberFormat="1" applyFont="1" applyBorder="1" applyAlignment="1">
      <alignment horizontal="center"/>
    </xf>
    <xf numFmtId="2" fontId="4" fillId="0" borderId="25" xfId="0" applyNumberFormat="1" applyFont="1" applyBorder="1" applyAlignment="1">
      <alignment horizontal="center"/>
    </xf>
    <xf numFmtId="2" fontId="0" fillId="0" borderId="63" xfId="0" applyNumberFormat="1" applyFont="1" applyBorder="1" applyAlignment="1">
      <alignment horizontal="right"/>
    </xf>
    <xf numFmtId="2" fontId="0" fillId="0" borderId="24" xfId="0" applyNumberFormat="1" applyFont="1" applyBorder="1" applyAlignment="1">
      <alignment horizontal="right"/>
    </xf>
    <xf numFmtId="2" fontId="4" fillId="0" borderId="64" xfId="0" applyNumberFormat="1" applyFont="1" applyBorder="1" applyAlignment="1">
      <alignment horizontal="center"/>
    </xf>
    <xf numFmtId="49" fontId="33" fillId="0" borderId="35" xfId="0" applyNumberFormat="1" applyFont="1" applyBorder="1" applyAlignment="1">
      <alignment horizontal="left" vertical="top" wrapText="1"/>
    </xf>
    <xf numFmtId="49" fontId="7" fillId="0" borderId="66" xfId="0" applyNumberFormat="1" applyFont="1" applyBorder="1" applyAlignment="1">
      <alignment horizontal="left" vertical="top" wrapText="1"/>
    </xf>
    <xf numFmtId="49" fontId="7" fillId="0" borderId="29" xfId="0" applyNumberFormat="1" applyFont="1" applyBorder="1" applyAlignment="1">
      <alignment horizontal="left" vertical="top" wrapText="1"/>
    </xf>
    <xf numFmtId="0" fontId="4" fillId="0" borderId="62" xfId="0" applyFont="1" applyBorder="1" applyAlignment="1">
      <alignment/>
    </xf>
    <xf numFmtId="0" fontId="4" fillId="0" borderId="25" xfId="0" applyFont="1" applyBorder="1" applyAlignment="1">
      <alignment/>
    </xf>
    <xf numFmtId="0" fontId="15" fillId="0" borderId="63" xfId="0" applyFont="1" applyBorder="1" applyAlignment="1">
      <alignment horizontal="center"/>
    </xf>
    <xf numFmtId="0" fontId="15" fillId="0" borderId="64" xfId="0" applyFont="1" applyBorder="1" applyAlignment="1">
      <alignment horizontal="center"/>
    </xf>
    <xf numFmtId="0" fontId="15" fillId="0" borderId="24" xfId="0" applyFont="1" applyBorder="1" applyAlignment="1">
      <alignment horizontal="center"/>
    </xf>
    <xf numFmtId="49" fontId="33" fillId="0" borderId="66" xfId="0" applyNumberFormat="1" applyFont="1" applyBorder="1" applyAlignment="1">
      <alignment horizontal="left" vertical="top" wrapText="1"/>
    </xf>
    <xf numFmtId="49" fontId="33" fillId="0" borderId="29" xfId="0" applyNumberFormat="1" applyFont="1" applyBorder="1" applyAlignment="1">
      <alignment horizontal="left" vertical="top" wrapText="1"/>
    </xf>
    <xf numFmtId="2" fontId="4" fillId="0" borderId="60" xfId="0" applyNumberFormat="1" applyFont="1" applyBorder="1" applyAlignment="1">
      <alignment horizontal="center"/>
    </xf>
    <xf numFmtId="2" fontId="4" fillId="0" borderId="37" xfId="0" applyNumberFormat="1" applyFont="1" applyBorder="1" applyAlignment="1">
      <alignment horizontal="center"/>
    </xf>
    <xf numFmtId="0" fontId="25" fillId="0" borderId="0" xfId="0" applyFont="1" applyAlignment="1">
      <alignment horizontal="left" vertical="center"/>
    </xf>
    <xf numFmtId="2" fontId="4" fillId="0" borderId="53" xfId="0" applyNumberFormat="1" applyFont="1" applyBorder="1" applyAlignment="1">
      <alignment horizontal="center"/>
    </xf>
    <xf numFmtId="2" fontId="4" fillId="0" borderId="36" xfId="0" applyNumberFormat="1" applyFont="1" applyBorder="1" applyAlignment="1">
      <alignment horizontal="center"/>
    </xf>
    <xf numFmtId="2" fontId="4" fillId="0" borderId="46" xfId="0" applyNumberFormat="1" applyFont="1" applyBorder="1" applyAlignment="1">
      <alignment horizontal="center"/>
    </xf>
    <xf numFmtId="3" fontId="22" fillId="0" borderId="7" xfId="0" applyNumberFormat="1" applyFont="1" applyBorder="1" applyAlignment="1">
      <alignment horizontal="center" vertical="center"/>
    </xf>
    <xf numFmtId="3" fontId="22" fillId="0" borderId="34" xfId="0" applyNumberFormat="1" applyFont="1" applyBorder="1" applyAlignment="1">
      <alignment horizontal="center" vertical="center"/>
    </xf>
    <xf numFmtId="3" fontId="22" fillId="0" borderId="39" xfId="0" applyNumberFormat="1" applyFont="1" applyBorder="1" applyAlignment="1">
      <alignment horizontal="center" vertical="center"/>
    </xf>
    <xf numFmtId="49" fontId="5" fillId="0" borderId="0" xfId="0" applyNumberFormat="1" applyFont="1" applyAlignment="1">
      <alignment horizontal="left" vertical="center" wrapText="1"/>
    </xf>
    <xf numFmtId="0" fontId="1" fillId="0" borderId="45" xfId="0" applyFont="1" applyBorder="1" applyAlignment="1">
      <alignment horizontal="center" vertical="center"/>
    </xf>
    <xf numFmtId="0" fontId="1" fillId="0" borderId="56" xfId="0" applyFont="1" applyBorder="1" applyAlignment="1">
      <alignment horizontal="center" vertical="center"/>
    </xf>
    <xf numFmtId="164" fontId="1" fillId="0" borderId="55" xfId="0" applyNumberFormat="1" applyFont="1" applyBorder="1" applyAlignment="1">
      <alignment horizontal="center" vertical="center"/>
    </xf>
    <xf numFmtId="164" fontId="1" fillId="0" borderId="67" xfId="0" applyNumberFormat="1" applyFont="1" applyBorder="1" applyAlignment="1">
      <alignment horizontal="center" vertical="center"/>
    </xf>
    <xf numFmtId="164" fontId="1" fillId="0" borderId="12" xfId="0" applyNumberFormat="1" applyFont="1" applyBorder="1" applyAlignment="1">
      <alignment horizontal="center" vertical="center"/>
    </xf>
    <xf numFmtId="164" fontId="1" fillId="0" borderId="19" xfId="0" applyNumberFormat="1" applyFont="1" applyBorder="1" applyAlignment="1">
      <alignment horizontal="center" vertical="center"/>
    </xf>
    <xf numFmtId="164" fontId="9" fillId="0" borderId="45" xfId="0" applyNumberFormat="1" applyFont="1" applyBorder="1" applyAlignment="1">
      <alignment horizontal="center" vertical="center"/>
    </xf>
    <xf numFmtId="164" fontId="9" fillId="0" borderId="56" xfId="0" applyNumberFormat="1" applyFont="1" applyBorder="1" applyAlignment="1">
      <alignment horizontal="center" vertical="center"/>
    </xf>
    <xf numFmtId="164" fontId="9" fillId="0" borderId="57" xfId="0" applyNumberFormat="1" applyFont="1" applyBorder="1" applyAlignment="1">
      <alignment horizontal="center" vertical="center"/>
    </xf>
    <xf numFmtId="164" fontId="9" fillId="0" borderId="59" xfId="0" applyNumberFormat="1" applyFont="1" applyBorder="1" applyAlignment="1">
      <alignment horizontal="center" vertical="center"/>
    </xf>
    <xf numFmtId="164" fontId="9" fillId="0" borderId="55" xfId="0" applyNumberFormat="1" applyFont="1" applyBorder="1" applyAlignment="1">
      <alignment horizontal="center" vertical="center"/>
    </xf>
    <xf numFmtId="164" fontId="9" fillId="0" borderId="67" xfId="0" applyNumberFormat="1" applyFont="1" applyBorder="1" applyAlignment="1">
      <alignment horizontal="center" vertical="center"/>
    </xf>
    <xf numFmtId="164" fontId="9" fillId="0" borderId="25" xfId="0" applyNumberFormat="1" applyFont="1" applyBorder="1" applyAlignment="1">
      <alignment horizontal="center" vertical="center"/>
    </xf>
    <xf numFmtId="0" fontId="15" fillId="0" borderId="6" xfId="0" applyFont="1" applyBorder="1" applyAlignment="1">
      <alignment horizontal="left"/>
    </xf>
    <xf numFmtId="0" fontId="15" fillId="0" borderId="7" xfId="0" applyFont="1" applyBorder="1" applyAlignment="1">
      <alignment horizontal="left"/>
    </xf>
    <xf numFmtId="49" fontId="32" fillId="0" borderId="68" xfId="0" applyNumberFormat="1" applyFont="1" applyBorder="1" applyAlignment="1">
      <alignment horizontal="left" vertical="center"/>
    </xf>
    <xf numFmtId="49" fontId="32" fillId="0" borderId="69" xfId="0" applyNumberFormat="1" applyFont="1" applyBorder="1" applyAlignment="1">
      <alignment horizontal="left" vertical="center"/>
    </xf>
    <xf numFmtId="3" fontId="22" fillId="0" borderId="38" xfId="0" applyNumberFormat="1" applyFont="1" applyBorder="1" applyAlignment="1">
      <alignment horizontal="center" vertical="center"/>
    </xf>
    <xf numFmtId="0" fontId="1" fillId="0" borderId="0" xfId="0" applyFont="1" applyBorder="1" applyAlignment="1">
      <alignment horizontal="center" vertical="center"/>
    </xf>
    <xf numFmtId="0" fontId="15" fillId="0" borderId="0" xfId="0" applyFont="1" applyBorder="1" applyAlignment="1">
      <alignment horizontal="left"/>
    </xf>
    <xf numFmtId="3" fontId="22" fillId="0" borderId="69" xfId="0" applyNumberFormat="1" applyFont="1" applyBorder="1" applyAlignment="1">
      <alignment horizontal="center" vertical="center"/>
    </xf>
    <xf numFmtId="3" fontId="22" fillId="0" borderId="70" xfId="0" applyNumberFormat="1" applyFont="1" applyBorder="1" applyAlignment="1">
      <alignment horizontal="center" vertical="center"/>
    </xf>
    <xf numFmtId="164" fontId="27" fillId="0" borderId="8" xfId="0" applyNumberFormat="1" applyFont="1" applyBorder="1" applyAlignment="1">
      <alignment horizontal="center" vertical="center"/>
    </xf>
    <xf numFmtId="164" fontId="27" fillId="0" borderId="47" xfId="0" applyNumberFormat="1" applyFont="1" applyBorder="1" applyAlignment="1">
      <alignment horizontal="center" vertical="center"/>
    </xf>
    <xf numFmtId="164" fontId="27" fillId="0" borderId="20" xfId="0" applyNumberFormat="1" applyFont="1" applyBorder="1" applyAlignment="1">
      <alignment horizontal="center" vertical="center"/>
    </xf>
    <xf numFmtId="164" fontId="26" fillId="0" borderId="8" xfId="0" applyNumberFormat="1" applyFont="1" applyBorder="1" applyAlignment="1">
      <alignment horizontal="center" vertical="center"/>
    </xf>
    <xf numFmtId="164" fontId="26" fillId="0" borderId="47" xfId="0" applyNumberFormat="1" applyFont="1" applyBorder="1" applyAlignment="1">
      <alignment horizontal="center" vertical="center"/>
    </xf>
    <xf numFmtId="164" fontId="26" fillId="0" borderId="20" xfId="0" applyNumberFormat="1" applyFont="1" applyBorder="1" applyAlignment="1">
      <alignment horizontal="center" vertical="center"/>
    </xf>
    <xf numFmtId="164" fontId="27" fillId="0" borderId="42" xfId="0" applyNumberFormat="1" applyFont="1" applyBorder="1" applyAlignment="1">
      <alignment horizontal="center" vertical="center"/>
    </xf>
    <xf numFmtId="164" fontId="27" fillId="0" borderId="49" xfId="0" applyNumberFormat="1" applyFont="1" applyBorder="1" applyAlignment="1">
      <alignment horizontal="center" vertical="center"/>
    </xf>
    <xf numFmtId="164" fontId="27" fillId="0" borderId="18" xfId="0" applyNumberFormat="1" applyFont="1" applyBorder="1" applyAlignment="1">
      <alignment horizontal="center" vertical="center"/>
    </xf>
    <xf numFmtId="164" fontId="22" fillId="0" borderId="71" xfId="0" applyNumberFormat="1" applyFont="1" applyBorder="1" applyAlignment="1">
      <alignment horizontal="center" vertical="center"/>
    </xf>
    <xf numFmtId="164" fontId="22" fillId="0" borderId="50" xfId="0" applyNumberFormat="1" applyFont="1" applyBorder="1" applyAlignment="1">
      <alignment horizontal="center" vertical="center"/>
    </xf>
    <xf numFmtId="164" fontId="22" fillId="0" borderId="19" xfId="0" applyNumberFormat="1" applyFont="1" applyBorder="1" applyAlignment="1">
      <alignment horizontal="center" vertical="center"/>
    </xf>
    <xf numFmtId="164" fontId="23" fillId="0" borderId="8" xfId="0" applyNumberFormat="1" applyFont="1" applyBorder="1" applyAlignment="1">
      <alignment horizontal="center" vertical="center"/>
    </xf>
    <xf numFmtId="164" fontId="23" fillId="0" borderId="47" xfId="0" applyNumberFormat="1" applyFont="1" applyBorder="1" applyAlignment="1">
      <alignment horizontal="center" vertical="center"/>
    </xf>
    <xf numFmtId="164" fontId="23" fillId="0" borderId="20" xfId="0" applyNumberFormat="1" applyFont="1" applyBorder="1" applyAlignment="1">
      <alignment horizontal="center" vertical="center"/>
    </xf>
    <xf numFmtId="164" fontId="23" fillId="0" borderId="67" xfId="0" applyNumberFormat="1" applyFont="1" applyBorder="1" applyAlignment="1">
      <alignment horizontal="center" vertical="center"/>
    </xf>
    <xf numFmtId="164" fontId="26" fillId="0" borderId="72" xfId="0" applyNumberFormat="1" applyFont="1" applyBorder="1" applyAlignment="1">
      <alignment horizontal="center" vertical="center"/>
    </xf>
    <xf numFmtId="164" fontId="26" fillId="0" borderId="45" xfId="0" applyNumberFormat="1" applyFont="1" applyBorder="1" applyAlignment="1">
      <alignment horizontal="center" vertical="center"/>
    </xf>
    <xf numFmtId="164" fontId="26" fillId="0" borderId="67" xfId="0" applyNumberFormat="1" applyFont="1" applyBorder="1" applyAlignment="1">
      <alignment horizontal="center" vertical="center"/>
    </xf>
    <xf numFmtId="2" fontId="15" fillId="0" borderId="7" xfId="0" applyNumberFormat="1"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 fillId="0" borderId="24" xfId="0" applyFont="1" applyBorder="1" applyAlignment="1">
      <alignment horizontal="center" vertical="center"/>
    </xf>
    <xf numFmtId="164" fontId="23" fillId="0" borderId="63" xfId="0" applyNumberFormat="1" applyFont="1" applyBorder="1" applyAlignment="1">
      <alignment horizontal="center" vertical="center"/>
    </xf>
    <xf numFmtId="164" fontId="23" fillId="0" borderId="64" xfId="0" applyNumberFormat="1" applyFont="1" applyBorder="1" applyAlignment="1">
      <alignment horizontal="center" vertical="center"/>
    </xf>
    <xf numFmtId="164" fontId="23" fillId="0" borderId="24" xfId="0" applyNumberFormat="1" applyFont="1" applyBorder="1" applyAlignment="1">
      <alignment horizontal="center" vertical="center"/>
    </xf>
    <xf numFmtId="164" fontId="15" fillId="0" borderId="8" xfId="0" applyNumberFormat="1" applyFont="1" applyBorder="1" applyAlignment="1">
      <alignment horizontal="center" vertical="center"/>
    </xf>
    <xf numFmtId="164" fontId="15" fillId="0" borderId="47" xfId="0" applyNumberFormat="1" applyFont="1" applyBorder="1" applyAlignment="1">
      <alignment horizontal="center" vertical="center"/>
    </xf>
    <xf numFmtId="164" fontId="15" fillId="0" borderId="20" xfId="0" applyNumberFormat="1" applyFont="1" applyBorder="1" applyAlignment="1">
      <alignment horizontal="center" vertical="center"/>
    </xf>
    <xf numFmtId="164" fontId="22" fillId="0" borderId="31" xfId="0" applyNumberFormat="1" applyFont="1" applyBorder="1" applyAlignment="1">
      <alignment horizontal="center" vertical="center"/>
    </xf>
    <xf numFmtId="164" fontId="22" fillId="0" borderId="25" xfId="0" applyNumberFormat="1" applyFont="1" applyBorder="1" applyAlignment="1">
      <alignment horizontal="center" vertical="center"/>
    </xf>
    <xf numFmtId="4" fontId="22" fillId="0" borderId="31" xfId="0" applyNumberFormat="1" applyFont="1" applyBorder="1" applyAlignment="1">
      <alignment horizontal="center" vertical="center"/>
    </xf>
    <xf numFmtId="164" fontId="22" fillId="0" borderId="34" xfId="0" applyNumberFormat="1" applyFont="1" applyBorder="1" applyAlignment="1">
      <alignment horizontal="center" vertical="center"/>
    </xf>
    <xf numFmtId="164" fontId="22" fillId="0" borderId="69" xfId="0" applyNumberFormat="1" applyFont="1" applyBorder="1" applyAlignment="1">
      <alignment horizontal="center" vertical="center"/>
    </xf>
    <xf numFmtId="2" fontId="15" fillId="0" borderId="55" xfId="0" applyNumberFormat="1" applyFont="1" applyBorder="1" applyAlignment="1">
      <alignment horizontal="center" vertical="center"/>
    </xf>
    <xf numFmtId="2" fontId="15" fillId="0" borderId="45" xfId="0" applyNumberFormat="1" applyFont="1" applyBorder="1" applyAlignment="1">
      <alignment horizontal="center" vertical="center"/>
    </xf>
    <xf numFmtId="2" fontId="15" fillId="0" borderId="67" xfId="0" applyNumberFormat="1" applyFont="1" applyBorder="1" applyAlignment="1">
      <alignment horizontal="center" vertical="center"/>
    </xf>
    <xf numFmtId="2" fontId="15" fillId="0" borderId="12" xfId="0" applyNumberFormat="1" applyFont="1" applyBorder="1" applyAlignment="1">
      <alignment horizontal="center" vertical="center"/>
    </xf>
    <xf numFmtId="2" fontId="15" fillId="0" borderId="50" xfId="0" applyNumberFormat="1" applyFont="1" applyBorder="1" applyAlignment="1">
      <alignment horizontal="center" vertical="center"/>
    </xf>
    <xf numFmtId="2" fontId="15" fillId="0" borderId="19" xfId="0" applyNumberFormat="1" applyFont="1" applyBorder="1" applyAlignment="1">
      <alignment horizontal="center" vertical="center"/>
    </xf>
    <xf numFmtId="164" fontId="22" fillId="0" borderId="7" xfId="0" applyNumberFormat="1" applyFont="1" applyBorder="1" applyAlignment="1">
      <alignment horizontal="center" vertical="center"/>
    </xf>
    <xf numFmtId="2" fontId="15" fillId="0" borderId="43" xfId="0" applyNumberFormat="1" applyFont="1" applyBorder="1" applyAlignment="1">
      <alignment horizontal="center" vertical="center"/>
    </xf>
    <xf numFmtId="2" fontId="15" fillId="0" borderId="39" xfId="0" applyNumberFormat="1" applyFont="1" applyBorder="1" applyAlignment="1">
      <alignment horizontal="center" vertical="center"/>
    </xf>
    <xf numFmtId="2" fontId="15" fillId="0" borderId="34" xfId="0" applyNumberFormat="1" applyFont="1" applyBorder="1" applyAlignment="1">
      <alignment horizontal="center" vertical="center"/>
    </xf>
    <xf numFmtId="2" fontId="15" fillId="0" borderId="21" xfId="0" applyNumberFormat="1" applyFont="1" applyBorder="1" applyAlignment="1">
      <alignment horizontal="center" vertical="center"/>
    </xf>
    <xf numFmtId="2" fontId="15" fillId="0" borderId="0" xfId="0" applyNumberFormat="1" applyFont="1" applyBorder="1" applyAlignment="1">
      <alignment horizontal="center" vertical="center"/>
    </xf>
    <xf numFmtId="2" fontId="15" fillId="0" borderId="31" xfId="0" applyNumberFormat="1" applyFont="1" applyBorder="1" applyAlignment="1">
      <alignment horizontal="center" vertical="center"/>
    </xf>
    <xf numFmtId="4" fontId="22" fillId="0" borderId="0" xfId="0" applyNumberFormat="1" applyFont="1" applyBorder="1" applyAlignment="1">
      <alignment horizontal="center" vertical="center"/>
    </xf>
    <xf numFmtId="4" fontId="22" fillId="0" borderId="25" xfId="0" applyNumberFormat="1" applyFont="1" applyBorder="1" applyAlignment="1">
      <alignment horizontal="center" vertical="center"/>
    </xf>
    <xf numFmtId="49" fontId="16" fillId="0" borderId="63" xfId="0" applyNumberFormat="1" applyFont="1" applyBorder="1" applyAlignment="1">
      <alignment horizontal="center" vertical="center"/>
    </xf>
    <xf numFmtId="49" fontId="16" fillId="0" borderId="64" xfId="0" applyNumberFormat="1" applyFont="1" applyBorder="1" applyAlignment="1">
      <alignment horizontal="center" vertical="center"/>
    </xf>
    <xf numFmtId="49" fontId="16" fillId="0" borderId="24" xfId="0" applyNumberFormat="1" applyFont="1" applyBorder="1" applyAlignment="1">
      <alignment horizontal="center" vertical="center"/>
    </xf>
    <xf numFmtId="0" fontId="1" fillId="0" borderId="43" xfId="0" applyFont="1" applyBorder="1" applyAlignment="1">
      <alignment horizontal="center" vertical="center"/>
    </xf>
    <xf numFmtId="0" fontId="1" fillId="0" borderId="39" xfId="0" applyFont="1" applyBorder="1" applyAlignment="1">
      <alignment horizontal="center" vertical="center"/>
    </xf>
    <xf numFmtId="164" fontId="27" fillId="0" borderId="67" xfId="0" applyNumberFormat="1" applyFont="1" applyBorder="1" applyAlignment="1">
      <alignment horizontal="center" vertical="center"/>
    </xf>
    <xf numFmtId="164" fontId="15" fillId="0" borderId="42" xfId="0" applyNumberFormat="1" applyFont="1" applyBorder="1" applyAlignment="1">
      <alignment horizontal="center" vertical="center"/>
    </xf>
    <xf numFmtId="164" fontId="15" fillId="0" borderId="49" xfId="0" applyNumberFormat="1" applyFont="1" applyBorder="1" applyAlignment="1">
      <alignment horizontal="center" vertical="center"/>
    </xf>
    <xf numFmtId="164" fontId="15" fillId="0" borderId="18" xfId="0" applyNumberFormat="1" applyFont="1" applyBorder="1" applyAlignment="1">
      <alignment horizontal="center" vertical="center"/>
    </xf>
    <xf numFmtId="164" fontId="23" fillId="0" borderId="71" xfId="0" applyNumberFormat="1" applyFont="1" applyBorder="1" applyAlignment="1">
      <alignment horizontal="center" vertical="center"/>
    </xf>
    <xf numFmtId="164" fontId="23" fillId="0" borderId="50" xfId="0" applyNumberFormat="1" applyFont="1" applyBorder="1" applyAlignment="1">
      <alignment horizontal="center" vertical="center"/>
    </xf>
    <xf numFmtId="164" fontId="23" fillId="0" borderId="31" xfId="0" applyNumberFormat="1" applyFont="1" applyBorder="1" applyAlignment="1">
      <alignment horizontal="center" vertical="center"/>
    </xf>
    <xf numFmtId="3" fontId="34" fillId="0" borderId="7" xfId="0" applyNumberFormat="1" applyFont="1" applyBorder="1" applyAlignment="1">
      <alignment horizontal="center" vertical="center"/>
    </xf>
    <xf numFmtId="3" fontId="36" fillId="0" borderId="9" xfId="0" applyNumberFormat="1" applyFont="1" applyBorder="1" applyAlignment="1">
      <alignment horizontal="center" vertical="center"/>
    </xf>
  </cellXfs>
  <cellStyles count="8">
    <cellStyle name="Normal" xfId="0"/>
    <cellStyle name="Currency [0]" xfId="15"/>
    <cellStyle name="Comma" xfId="16"/>
    <cellStyle name="Comma [0]" xfId="17"/>
    <cellStyle name="Hyperlink" xfId="18"/>
    <cellStyle name="Currency"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7</xdr:col>
      <xdr:colOff>428625</xdr:colOff>
      <xdr:row>2</xdr:row>
      <xdr:rowOff>0</xdr:rowOff>
    </xdr:to>
    <xdr:sp>
      <xdr:nvSpPr>
        <xdr:cNvPr id="1" name="text 8"/>
        <xdr:cNvSpPr txBox="1">
          <a:spLocks noChangeArrowheads="1"/>
        </xdr:cNvSpPr>
      </xdr:nvSpPr>
      <xdr:spPr>
        <a:xfrm>
          <a:off x="0" y="1714500"/>
          <a:ext cx="413385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reklamních agentur (ARA)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www.uvdt.cz, www.abccr.cz</a:t>
          </a:r>
        </a:p>
      </xdr:txBody>
    </xdr:sp>
    <xdr:clientData/>
  </xdr:twoCellAnchor>
  <xdr:twoCellAnchor>
    <xdr:from>
      <xdr:col>8</xdr:col>
      <xdr:colOff>57150</xdr:colOff>
      <xdr:row>2</xdr:row>
      <xdr:rowOff>0</xdr:rowOff>
    </xdr:from>
    <xdr:to>
      <xdr:col>14</xdr:col>
      <xdr:colOff>571500</xdr:colOff>
      <xdr:row>2</xdr:row>
      <xdr:rowOff>0</xdr:rowOff>
    </xdr:to>
    <xdr:sp>
      <xdr:nvSpPr>
        <xdr:cNvPr id="2" name="text 9"/>
        <xdr:cNvSpPr txBox="1">
          <a:spLocks noChangeArrowheads="1"/>
        </xdr:cNvSpPr>
      </xdr:nvSpPr>
      <xdr:spPr>
        <a:xfrm>
          <a:off x="4410075" y="1714500"/>
          <a:ext cx="3171825"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Advertising Agencies (ARA)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www.uvdt.cz</a:t>
          </a:r>
        </a:p>
      </xdr:txBody>
    </xdr:sp>
    <xdr:clientData/>
  </xdr:twoCellAnchor>
  <xdr:twoCellAnchor>
    <xdr:from>
      <xdr:col>0</xdr:col>
      <xdr:colOff>0</xdr:colOff>
      <xdr:row>1</xdr:row>
      <xdr:rowOff>47625</xdr:rowOff>
    </xdr:from>
    <xdr:to>
      <xdr:col>7</xdr:col>
      <xdr:colOff>428625</xdr:colOff>
      <xdr:row>2</xdr:row>
      <xdr:rowOff>0</xdr:rowOff>
    </xdr:to>
    <xdr:sp>
      <xdr:nvSpPr>
        <xdr:cNvPr id="3" name="text 8"/>
        <xdr:cNvSpPr txBox="1">
          <a:spLocks noChangeArrowheads="1"/>
        </xdr:cNvSpPr>
      </xdr:nvSpPr>
      <xdr:spPr>
        <a:xfrm>
          <a:off x="0" y="238125"/>
          <a:ext cx="4133850" cy="1476375"/>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komunikačních agentur (AKA)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www.abccr.cz, www.uvdt.cz</a:t>
          </a:r>
        </a:p>
      </xdr:txBody>
    </xdr:sp>
    <xdr:clientData/>
  </xdr:twoCellAnchor>
  <xdr:twoCellAnchor>
    <xdr:from>
      <xdr:col>8</xdr:col>
      <xdr:colOff>57150</xdr:colOff>
      <xdr:row>1</xdr:row>
      <xdr:rowOff>47625</xdr:rowOff>
    </xdr:from>
    <xdr:to>
      <xdr:col>14</xdr:col>
      <xdr:colOff>571500</xdr:colOff>
      <xdr:row>2</xdr:row>
      <xdr:rowOff>0</xdr:rowOff>
    </xdr:to>
    <xdr:sp>
      <xdr:nvSpPr>
        <xdr:cNvPr id="4" name="text 9"/>
        <xdr:cNvSpPr txBox="1">
          <a:spLocks noChangeArrowheads="1"/>
        </xdr:cNvSpPr>
      </xdr:nvSpPr>
      <xdr:spPr>
        <a:xfrm>
          <a:off x="4410075" y="238125"/>
          <a:ext cx="3171825" cy="1476375"/>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Communications Agencies (AKA)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www.abccr.cz, www.uvdt.cz</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25</xdr:row>
      <xdr:rowOff>0</xdr:rowOff>
    </xdr:from>
    <xdr:to>
      <xdr:col>2</xdr:col>
      <xdr:colOff>0</xdr:colOff>
      <xdr:row>25</xdr:row>
      <xdr:rowOff>0</xdr:rowOff>
    </xdr:to>
    <xdr:sp>
      <xdr:nvSpPr>
        <xdr:cNvPr id="1" name="text 20"/>
        <xdr:cNvSpPr txBox="1">
          <a:spLocks noChangeArrowheads="1"/>
        </xdr:cNvSpPr>
      </xdr:nvSpPr>
      <xdr:spPr>
        <a:xfrm>
          <a:off x="3333750" y="4762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25</xdr:row>
      <xdr:rowOff>0</xdr:rowOff>
    </xdr:from>
    <xdr:to>
      <xdr:col>2</xdr:col>
      <xdr:colOff>0</xdr:colOff>
      <xdr:row>25</xdr:row>
      <xdr:rowOff>0</xdr:rowOff>
    </xdr:to>
    <xdr:sp>
      <xdr:nvSpPr>
        <xdr:cNvPr id="2" name="text 21"/>
        <xdr:cNvSpPr txBox="1">
          <a:spLocks noChangeArrowheads="1"/>
        </xdr:cNvSpPr>
      </xdr:nvSpPr>
      <xdr:spPr>
        <a:xfrm>
          <a:off x="3333750" y="4762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4</xdr:col>
      <xdr:colOff>0</xdr:colOff>
      <xdr:row>25</xdr:row>
      <xdr:rowOff>0</xdr:rowOff>
    </xdr:from>
    <xdr:to>
      <xdr:col>4</xdr:col>
      <xdr:colOff>0</xdr:colOff>
      <xdr:row>25</xdr:row>
      <xdr:rowOff>0</xdr:rowOff>
    </xdr:to>
    <xdr:sp>
      <xdr:nvSpPr>
        <xdr:cNvPr id="3" name="text 23"/>
        <xdr:cNvSpPr txBox="1">
          <a:spLocks noChangeArrowheads="1"/>
        </xdr:cNvSpPr>
      </xdr:nvSpPr>
      <xdr:spPr>
        <a:xfrm>
          <a:off x="5200650" y="4762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5</xdr:col>
      <xdr:colOff>0</xdr:colOff>
      <xdr:row>25</xdr:row>
      <xdr:rowOff>0</xdr:rowOff>
    </xdr:from>
    <xdr:to>
      <xdr:col>5</xdr:col>
      <xdr:colOff>0</xdr:colOff>
      <xdr:row>25</xdr:row>
      <xdr:rowOff>0</xdr:rowOff>
    </xdr:to>
    <xdr:sp>
      <xdr:nvSpPr>
        <xdr:cNvPr id="4" name="text 25"/>
        <xdr:cNvSpPr txBox="1">
          <a:spLocks noChangeArrowheads="1"/>
        </xdr:cNvSpPr>
      </xdr:nvSpPr>
      <xdr:spPr>
        <a:xfrm>
          <a:off x="6134100" y="4762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25</xdr:row>
      <xdr:rowOff>0</xdr:rowOff>
    </xdr:from>
    <xdr:to>
      <xdr:col>2</xdr:col>
      <xdr:colOff>0</xdr:colOff>
      <xdr:row>25</xdr:row>
      <xdr:rowOff>0</xdr:rowOff>
    </xdr:to>
    <xdr:sp>
      <xdr:nvSpPr>
        <xdr:cNvPr id="5" name="TextBox 12"/>
        <xdr:cNvSpPr txBox="1">
          <a:spLocks noChangeArrowheads="1"/>
        </xdr:cNvSpPr>
      </xdr:nvSpPr>
      <xdr:spPr>
        <a:xfrm>
          <a:off x="3333750" y="4762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25</xdr:row>
      <xdr:rowOff>0</xdr:rowOff>
    </xdr:from>
    <xdr:to>
      <xdr:col>2</xdr:col>
      <xdr:colOff>0</xdr:colOff>
      <xdr:row>25</xdr:row>
      <xdr:rowOff>0</xdr:rowOff>
    </xdr:to>
    <xdr:sp>
      <xdr:nvSpPr>
        <xdr:cNvPr id="6" name="TextBox 13"/>
        <xdr:cNvSpPr txBox="1">
          <a:spLocks noChangeArrowheads="1"/>
        </xdr:cNvSpPr>
      </xdr:nvSpPr>
      <xdr:spPr>
        <a:xfrm>
          <a:off x="3333750" y="4762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4</xdr:col>
      <xdr:colOff>0</xdr:colOff>
      <xdr:row>25</xdr:row>
      <xdr:rowOff>0</xdr:rowOff>
    </xdr:from>
    <xdr:to>
      <xdr:col>4</xdr:col>
      <xdr:colOff>0</xdr:colOff>
      <xdr:row>25</xdr:row>
      <xdr:rowOff>0</xdr:rowOff>
    </xdr:to>
    <xdr:sp>
      <xdr:nvSpPr>
        <xdr:cNvPr id="7" name="TextBox 14"/>
        <xdr:cNvSpPr txBox="1">
          <a:spLocks noChangeArrowheads="1"/>
        </xdr:cNvSpPr>
      </xdr:nvSpPr>
      <xdr:spPr>
        <a:xfrm>
          <a:off x="5200650" y="4762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5</xdr:col>
      <xdr:colOff>0</xdr:colOff>
      <xdr:row>25</xdr:row>
      <xdr:rowOff>0</xdr:rowOff>
    </xdr:from>
    <xdr:to>
      <xdr:col>5</xdr:col>
      <xdr:colOff>0</xdr:colOff>
      <xdr:row>25</xdr:row>
      <xdr:rowOff>0</xdr:rowOff>
    </xdr:to>
    <xdr:sp>
      <xdr:nvSpPr>
        <xdr:cNvPr id="8" name="TextBox 15"/>
        <xdr:cNvSpPr txBox="1">
          <a:spLocks noChangeArrowheads="1"/>
        </xdr:cNvSpPr>
      </xdr:nvSpPr>
      <xdr:spPr>
        <a:xfrm>
          <a:off x="6134100" y="476250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22"/>
  <sheetViews>
    <sheetView showGridLines="0" workbookViewId="0" topLeftCell="A32">
      <selection activeCell="I110" sqref="I110"/>
    </sheetView>
  </sheetViews>
  <sheetFormatPr defaultColWidth="9.00390625" defaultRowHeight="12.75"/>
  <cols>
    <col min="1" max="1" width="19.875" style="0" customWidth="1"/>
    <col min="2" max="2" width="3.125" style="0" customWidth="1"/>
    <col min="3" max="3" width="2.375" style="0" customWidth="1"/>
    <col min="4" max="4" width="8.50390625" style="0" customWidth="1"/>
    <col min="5" max="5" width="3.125" style="0" customWidth="1"/>
    <col min="6" max="6" width="8.50390625" style="0" customWidth="1"/>
    <col min="7" max="7" width="3.125" style="0" customWidth="1"/>
    <col min="8" max="8" width="8.50390625" style="0" customWidth="1"/>
    <col min="9" max="9" width="3.125" style="0" customWidth="1"/>
    <col min="10" max="10" width="8.50390625" style="0" customWidth="1"/>
    <col min="11" max="11" width="3.125" style="0" customWidth="1"/>
    <col min="12" max="12" width="8.50390625" style="0" customWidth="1"/>
    <col min="13" max="13" width="3.125" style="0" customWidth="1"/>
    <col min="14" max="15" width="8.50390625" style="0" customWidth="1"/>
  </cols>
  <sheetData>
    <row r="1" spans="1:16" ht="15">
      <c r="A1" s="16" t="s">
        <v>51</v>
      </c>
      <c r="B1" s="17"/>
      <c r="C1" s="18"/>
      <c r="D1" s="17"/>
      <c r="E1" s="18"/>
      <c r="F1" s="17"/>
      <c r="G1" s="18"/>
      <c r="H1" s="17"/>
      <c r="I1" s="18"/>
      <c r="J1" s="17"/>
      <c r="K1" s="18"/>
      <c r="L1" s="17"/>
      <c r="M1" s="18"/>
      <c r="N1" s="17"/>
      <c r="O1" s="17"/>
      <c r="P1" s="17"/>
    </row>
    <row r="2" spans="3:13" ht="120" customHeight="1">
      <c r="C2" s="72"/>
      <c r="D2" s="7"/>
      <c r="E2" s="73"/>
      <c r="F2" s="7"/>
      <c r="G2" s="73"/>
      <c r="H2" s="7"/>
      <c r="I2" s="74"/>
      <c r="J2" s="7"/>
      <c r="K2" s="73"/>
      <c r="M2" s="73"/>
    </row>
    <row r="3" spans="1:13" ht="12.75" customHeight="1">
      <c r="A3" s="106" t="s">
        <v>169</v>
      </c>
      <c r="C3" s="72"/>
      <c r="D3" s="7"/>
      <c r="E3" s="73"/>
      <c r="F3" s="7"/>
      <c r="G3" s="73"/>
      <c r="H3" s="7"/>
      <c r="I3" s="75"/>
      <c r="J3" s="7"/>
      <c r="K3" s="73"/>
      <c r="M3" s="73"/>
    </row>
    <row r="4" spans="1:16" ht="12.75">
      <c r="A4" s="8" t="s">
        <v>0</v>
      </c>
      <c r="B4" s="9"/>
      <c r="C4" s="10"/>
      <c r="D4" s="2"/>
      <c r="E4" s="3"/>
      <c r="F4" s="2"/>
      <c r="G4" s="3"/>
      <c r="H4" s="2"/>
      <c r="I4" s="3"/>
      <c r="J4" s="2"/>
      <c r="K4" s="3"/>
      <c r="L4" s="3"/>
      <c r="M4" s="3"/>
      <c r="N4" s="3"/>
      <c r="O4" s="3"/>
      <c r="P4" s="3"/>
    </row>
    <row r="5" spans="1:16" ht="12.75">
      <c r="A5" s="11" t="s">
        <v>55</v>
      </c>
      <c r="B5" s="11" t="s">
        <v>1</v>
      </c>
      <c r="C5" s="12"/>
      <c r="D5" s="12"/>
      <c r="E5" s="3"/>
      <c r="F5" s="2"/>
      <c r="G5" s="3"/>
      <c r="H5" s="2"/>
      <c r="I5" s="3"/>
      <c r="J5" s="2"/>
      <c r="K5" s="3"/>
      <c r="L5" s="3"/>
      <c r="M5" s="3"/>
      <c r="N5" s="3"/>
      <c r="O5" s="3"/>
      <c r="P5" s="3"/>
    </row>
    <row r="6" spans="1:16" ht="12.75">
      <c r="A6" s="11" t="s">
        <v>56</v>
      </c>
      <c r="B6" s="11" t="s">
        <v>2</v>
      </c>
      <c r="C6" s="12"/>
      <c r="D6" s="12"/>
      <c r="E6" s="3"/>
      <c r="F6" s="2"/>
      <c r="G6" s="3"/>
      <c r="H6" s="2"/>
      <c r="I6" s="3"/>
      <c r="J6" s="2"/>
      <c r="K6" s="3"/>
      <c r="L6" s="3"/>
      <c r="M6" s="3"/>
      <c r="N6" s="3"/>
      <c r="O6" s="3"/>
      <c r="P6" s="3"/>
    </row>
    <row r="7" spans="1:16" ht="12.75">
      <c r="A7" s="11" t="s">
        <v>3</v>
      </c>
      <c r="B7" s="11" t="s">
        <v>64</v>
      </c>
      <c r="C7" s="12"/>
      <c r="D7" s="12"/>
      <c r="E7" s="3"/>
      <c r="F7" s="2"/>
      <c r="G7" s="3"/>
      <c r="H7" s="2"/>
      <c r="I7" s="3"/>
      <c r="J7" s="2"/>
      <c r="K7" s="3"/>
      <c r="L7" s="3"/>
      <c r="M7" s="3"/>
      <c r="N7" s="3"/>
      <c r="O7" s="3"/>
      <c r="P7" s="3"/>
    </row>
    <row r="8" spans="1:16" ht="12.75">
      <c r="A8" s="11" t="s">
        <v>54</v>
      </c>
      <c r="B8" s="11" t="s">
        <v>4</v>
      </c>
      <c r="C8" s="12"/>
      <c r="D8" s="12"/>
      <c r="E8" s="3"/>
      <c r="F8" s="2"/>
      <c r="G8" s="3"/>
      <c r="H8" s="2"/>
      <c r="I8" s="3"/>
      <c r="J8" s="2"/>
      <c r="K8" s="3"/>
      <c r="L8" s="3"/>
      <c r="M8" s="3"/>
      <c r="N8" s="3"/>
      <c r="P8" s="3"/>
    </row>
    <row r="9" spans="1:16" ht="12.75">
      <c r="A9" s="11" t="s">
        <v>53</v>
      </c>
      <c r="B9" s="11" t="s">
        <v>150</v>
      </c>
      <c r="C9" s="12"/>
      <c r="D9" s="12"/>
      <c r="E9" s="3"/>
      <c r="F9" s="2"/>
      <c r="G9" s="3"/>
      <c r="H9" s="2"/>
      <c r="I9" s="3"/>
      <c r="J9" s="2"/>
      <c r="K9" s="3"/>
      <c r="L9" s="3"/>
      <c r="M9" s="3"/>
      <c r="N9" s="3"/>
      <c r="O9" s="3"/>
      <c r="P9" s="3"/>
    </row>
    <row r="10" spans="1:16" ht="12.75">
      <c r="A10" s="11" t="s">
        <v>57</v>
      </c>
      <c r="B10" s="11" t="s">
        <v>156</v>
      </c>
      <c r="C10" s="12"/>
      <c r="D10" s="12"/>
      <c r="E10" s="3"/>
      <c r="F10" s="2"/>
      <c r="G10" s="3"/>
      <c r="H10" s="2"/>
      <c r="I10" s="3"/>
      <c r="J10" s="2"/>
      <c r="K10" s="3"/>
      <c r="L10" s="3"/>
      <c r="M10" s="3"/>
      <c r="N10" s="3"/>
      <c r="O10" s="3"/>
      <c r="P10" s="3"/>
    </row>
    <row r="11" spans="1:16" ht="12.75">
      <c r="A11" s="11" t="s">
        <v>58</v>
      </c>
      <c r="B11" s="11" t="s">
        <v>151</v>
      </c>
      <c r="C11" s="12"/>
      <c r="D11" s="12"/>
      <c r="E11" s="3"/>
      <c r="F11" s="2"/>
      <c r="G11" s="3"/>
      <c r="H11" s="2"/>
      <c r="I11" s="3"/>
      <c r="J11" s="2"/>
      <c r="K11" s="3"/>
      <c r="L11" s="3"/>
      <c r="M11" s="3"/>
      <c r="N11" s="3"/>
      <c r="O11" s="3"/>
      <c r="P11" s="3"/>
    </row>
    <row r="12" spans="1:16" ht="12.75">
      <c r="A12" s="11" t="s">
        <v>152</v>
      </c>
      <c r="B12" s="11" t="s">
        <v>157</v>
      </c>
      <c r="C12" s="12"/>
      <c r="D12" s="12"/>
      <c r="E12" s="3"/>
      <c r="F12" s="2"/>
      <c r="G12" s="3"/>
      <c r="H12" s="2"/>
      <c r="I12" s="3"/>
      <c r="J12" s="2"/>
      <c r="K12" s="3"/>
      <c r="L12" s="3"/>
      <c r="M12" s="3"/>
      <c r="N12" s="3"/>
      <c r="O12" s="3"/>
      <c r="P12" s="3"/>
    </row>
    <row r="13" spans="1:16" ht="12.75">
      <c r="A13" s="11" t="s">
        <v>59</v>
      </c>
      <c r="B13" s="11" t="s">
        <v>153</v>
      </c>
      <c r="C13" s="2"/>
      <c r="D13" s="2"/>
      <c r="E13" s="3"/>
      <c r="F13" s="2"/>
      <c r="G13" s="3"/>
      <c r="H13" s="2"/>
      <c r="I13" s="3"/>
      <c r="J13" s="2"/>
      <c r="K13" s="3"/>
      <c r="L13" s="3"/>
      <c r="M13" s="3"/>
      <c r="N13" s="3"/>
      <c r="O13" s="3"/>
      <c r="P13" s="3"/>
    </row>
    <row r="14" spans="1:16" ht="12.75">
      <c r="A14" s="11" t="s">
        <v>154</v>
      </c>
      <c r="B14" s="11" t="s">
        <v>155</v>
      </c>
      <c r="C14" s="2"/>
      <c r="D14" s="2"/>
      <c r="E14" s="3"/>
      <c r="F14" s="2"/>
      <c r="G14" s="3"/>
      <c r="H14" s="2"/>
      <c r="I14" s="3"/>
      <c r="J14" s="2"/>
      <c r="K14" s="3"/>
      <c r="L14" s="3"/>
      <c r="M14" s="3"/>
      <c r="N14" s="3"/>
      <c r="O14" s="3"/>
      <c r="P14" s="3"/>
    </row>
    <row r="15" spans="1:16" ht="12.75">
      <c r="A15" s="13"/>
      <c r="B15" s="13"/>
      <c r="C15" s="2"/>
      <c r="D15" s="2"/>
      <c r="E15" s="3"/>
      <c r="F15" s="2"/>
      <c r="G15" s="3"/>
      <c r="H15" s="2"/>
      <c r="I15" s="3"/>
      <c r="J15" s="2"/>
      <c r="K15" s="3"/>
      <c r="L15" s="3"/>
      <c r="M15" s="3"/>
      <c r="N15" s="3"/>
      <c r="O15" s="3"/>
      <c r="P15" s="3"/>
    </row>
    <row r="16" spans="1:16" ht="15">
      <c r="A16" s="262" t="s">
        <v>5</v>
      </c>
      <c r="B16" s="262"/>
      <c r="C16" s="262"/>
      <c r="D16" s="262"/>
      <c r="E16" s="262"/>
      <c r="F16" s="262"/>
      <c r="G16" s="262"/>
      <c r="H16" s="262"/>
      <c r="I16" s="262"/>
      <c r="J16" s="262"/>
      <c r="K16" s="262"/>
      <c r="L16" s="262"/>
      <c r="M16" s="262"/>
      <c r="N16" s="262"/>
      <c r="O16" s="262"/>
      <c r="P16" s="20"/>
    </row>
    <row r="17" spans="1:16" ht="15">
      <c r="A17" s="20"/>
      <c r="B17" s="20"/>
      <c r="C17" s="20"/>
      <c r="D17" s="20"/>
      <c r="E17" s="20"/>
      <c r="F17" s="20"/>
      <c r="G17" s="20"/>
      <c r="H17" s="20"/>
      <c r="I17" s="20"/>
      <c r="J17" s="20"/>
      <c r="K17" s="20"/>
      <c r="L17" s="20"/>
      <c r="M17" s="20"/>
      <c r="N17" s="20"/>
      <c r="O17" s="20"/>
      <c r="P17" s="20"/>
    </row>
    <row r="18" spans="1:16" ht="15.75" thickBot="1">
      <c r="A18" s="263" t="s">
        <v>224</v>
      </c>
      <c r="B18" s="263"/>
      <c r="C18" s="263"/>
      <c r="D18" s="263"/>
      <c r="E18" s="263"/>
      <c r="F18" s="263"/>
      <c r="G18" s="263"/>
      <c r="H18" s="263"/>
      <c r="I18" s="263"/>
      <c r="J18" s="263"/>
      <c r="K18" s="263"/>
      <c r="L18" s="263"/>
      <c r="M18" s="263"/>
      <c r="N18" s="263"/>
      <c r="O18" s="263"/>
      <c r="P18" s="4"/>
    </row>
    <row r="19" spans="1:16" ht="12.75" customHeight="1" thickBot="1">
      <c r="A19" s="264" t="s">
        <v>48</v>
      </c>
      <c r="B19" s="265"/>
      <c r="C19" s="265"/>
      <c r="D19" s="265"/>
      <c r="E19" s="265"/>
      <c r="F19" s="265"/>
      <c r="G19" s="265"/>
      <c r="H19" s="265"/>
      <c r="I19" s="265"/>
      <c r="J19" s="265"/>
      <c r="K19" s="265"/>
      <c r="L19" s="265"/>
      <c r="M19" s="265"/>
      <c r="N19" s="265"/>
      <c r="O19" s="266"/>
      <c r="P19" s="23"/>
    </row>
    <row r="20" spans="1:16" ht="12.75" customHeight="1">
      <c r="A20" s="267" t="s">
        <v>6</v>
      </c>
      <c r="B20" s="268"/>
      <c r="C20" s="60" t="s">
        <v>8</v>
      </c>
      <c r="D20" s="24"/>
      <c r="E20" s="29" t="s">
        <v>9</v>
      </c>
      <c r="F20" s="24"/>
      <c r="G20" s="29" t="s">
        <v>10</v>
      </c>
      <c r="H20" s="24"/>
      <c r="I20" s="29" t="s">
        <v>11</v>
      </c>
      <c r="J20" s="24"/>
      <c r="K20" s="26" t="s">
        <v>12</v>
      </c>
      <c r="L20" s="24"/>
      <c r="M20" s="26" t="s">
        <v>13</v>
      </c>
      <c r="N20" s="76"/>
      <c r="O20" s="269" t="s">
        <v>158</v>
      </c>
      <c r="P20" s="14"/>
    </row>
    <row r="21" spans="1:16" ht="12.75" customHeight="1" thickBot="1">
      <c r="A21" s="271" t="s">
        <v>14</v>
      </c>
      <c r="B21" s="272"/>
      <c r="C21" s="61" t="s">
        <v>16</v>
      </c>
      <c r="D21" s="30"/>
      <c r="E21" s="27" t="s">
        <v>17</v>
      </c>
      <c r="F21" s="28"/>
      <c r="G21" s="27" t="s">
        <v>18</v>
      </c>
      <c r="H21" s="28"/>
      <c r="I21" s="27" t="s">
        <v>19</v>
      </c>
      <c r="J21" s="28"/>
      <c r="K21" s="27" t="s">
        <v>20</v>
      </c>
      <c r="L21" s="25"/>
      <c r="M21" s="27" t="s">
        <v>21</v>
      </c>
      <c r="N21" s="77"/>
      <c r="O21" s="270"/>
      <c r="P21" s="14"/>
    </row>
    <row r="22" spans="1:16" ht="12.75" customHeight="1" thickBot="1">
      <c r="A22" s="244" t="s">
        <v>190</v>
      </c>
      <c r="B22" s="247" t="s">
        <v>159</v>
      </c>
      <c r="C22" s="248"/>
      <c r="D22" s="78" t="s">
        <v>205</v>
      </c>
      <c r="E22" s="273" t="s">
        <v>205</v>
      </c>
      <c r="F22" s="274"/>
      <c r="G22" s="273" t="s">
        <v>205</v>
      </c>
      <c r="H22" s="274"/>
      <c r="I22" s="273" t="s">
        <v>205</v>
      </c>
      <c r="J22" s="274"/>
      <c r="K22" s="273">
        <v>9.9</v>
      </c>
      <c r="L22" s="274"/>
      <c r="M22" s="273" t="s">
        <v>205</v>
      </c>
      <c r="N22" s="274"/>
      <c r="O22" s="80" t="s">
        <v>160</v>
      </c>
      <c r="P22" s="14"/>
    </row>
    <row r="23" spans="1:16" ht="12.75" customHeight="1">
      <c r="A23" s="245"/>
      <c r="B23" s="65" t="s">
        <v>7</v>
      </c>
      <c r="C23" s="57"/>
      <c r="D23" s="82">
        <v>451180</v>
      </c>
      <c r="E23" s="100"/>
      <c r="F23" s="58">
        <v>439394</v>
      </c>
      <c r="G23" s="59"/>
      <c r="H23" s="58">
        <v>440357</v>
      </c>
      <c r="I23" s="59"/>
      <c r="J23" s="58">
        <v>443470</v>
      </c>
      <c r="K23" s="81" t="s">
        <v>161</v>
      </c>
      <c r="L23" s="58">
        <v>518932</v>
      </c>
      <c r="M23" s="59"/>
      <c r="N23" s="82">
        <v>363266</v>
      </c>
      <c r="O23" s="70">
        <f>(D23+F23+H23+J23+L23+N23)/6</f>
        <v>442766.5</v>
      </c>
      <c r="P23" s="14"/>
    </row>
    <row r="24" spans="1:16" ht="12.75" customHeight="1">
      <c r="A24" s="245"/>
      <c r="B24" s="62" t="s">
        <v>60</v>
      </c>
      <c r="C24" s="31"/>
      <c r="D24" s="98">
        <v>7545</v>
      </c>
      <c r="E24" s="101"/>
      <c r="F24" s="54">
        <v>7493</v>
      </c>
      <c r="G24" s="51"/>
      <c r="H24" s="54">
        <v>7530</v>
      </c>
      <c r="I24" s="51"/>
      <c r="J24" s="54">
        <v>7496</v>
      </c>
      <c r="K24" s="51"/>
      <c r="L24" s="54">
        <v>12366</v>
      </c>
      <c r="M24" s="51"/>
      <c r="N24" s="83">
        <v>7700</v>
      </c>
      <c r="O24" s="84">
        <f aca="true" t="shared" si="0" ref="O24:O46">(D24+F24+H24+J24+L24+N24)/6</f>
        <v>8355</v>
      </c>
      <c r="P24" s="21"/>
    </row>
    <row r="25" spans="1:16" ht="12.75" customHeight="1">
      <c r="A25" s="245"/>
      <c r="B25" s="63" t="s">
        <v>61</v>
      </c>
      <c r="C25" s="32"/>
      <c r="D25" s="83">
        <v>340538</v>
      </c>
      <c r="E25" s="102"/>
      <c r="F25" s="55">
        <v>336053</v>
      </c>
      <c r="G25" s="56"/>
      <c r="H25" s="55">
        <v>327686</v>
      </c>
      <c r="I25" s="56"/>
      <c r="J25" s="55">
        <v>330228</v>
      </c>
      <c r="K25" s="56"/>
      <c r="L25" s="55">
        <v>391516</v>
      </c>
      <c r="M25" s="56"/>
      <c r="N25" s="83">
        <v>269407</v>
      </c>
      <c r="O25" s="84">
        <f t="shared" si="0"/>
        <v>332571.3333333333</v>
      </c>
      <c r="P25" s="22"/>
    </row>
    <row r="26" spans="1:16" ht="12.75" customHeight="1" thickBot="1">
      <c r="A26" s="246"/>
      <c r="B26" s="85" t="s">
        <v>15</v>
      </c>
      <c r="C26" s="86"/>
      <c r="D26" s="172">
        <f>D25+D24</f>
        <v>348083</v>
      </c>
      <c r="E26" s="175"/>
      <c r="F26" s="173">
        <f>F25+F24</f>
        <v>343546</v>
      </c>
      <c r="G26" s="86"/>
      <c r="H26" s="173">
        <f>H25+H24</f>
        <v>335216</v>
      </c>
      <c r="I26" s="86"/>
      <c r="J26" s="173">
        <f>J25+J24</f>
        <v>337724</v>
      </c>
      <c r="K26" s="86"/>
      <c r="L26" s="173">
        <f>L25+L24</f>
        <v>403882</v>
      </c>
      <c r="M26" s="86"/>
      <c r="N26" s="172">
        <f>N25+N24</f>
        <v>277107</v>
      </c>
      <c r="O26" s="87">
        <f t="shared" si="0"/>
        <v>340926.3333333333</v>
      </c>
      <c r="P26" s="21"/>
    </row>
    <row r="27" spans="1:16" ht="12.75" customHeight="1" thickBot="1">
      <c r="A27" s="280" t="s">
        <v>215</v>
      </c>
      <c r="B27" s="247" t="s">
        <v>159</v>
      </c>
      <c r="C27" s="248"/>
      <c r="D27" s="78">
        <v>9.5</v>
      </c>
      <c r="E27" s="273">
        <v>9.5</v>
      </c>
      <c r="F27" s="274"/>
      <c r="G27" s="273">
        <v>9.5</v>
      </c>
      <c r="H27" s="274"/>
      <c r="I27" s="273">
        <v>9.5</v>
      </c>
      <c r="J27" s="274"/>
      <c r="K27" s="273">
        <v>13</v>
      </c>
      <c r="L27" s="274"/>
      <c r="M27" s="277" t="s">
        <v>162</v>
      </c>
      <c r="N27" s="278"/>
      <c r="O27" s="80" t="s">
        <v>160</v>
      </c>
      <c r="P27" s="21"/>
    </row>
    <row r="28" spans="1:16" ht="12.75" customHeight="1">
      <c r="A28" s="281"/>
      <c r="B28" s="65" t="s">
        <v>7</v>
      </c>
      <c r="C28" s="57"/>
      <c r="D28" s="82">
        <v>86787</v>
      </c>
      <c r="E28" s="100"/>
      <c r="F28" s="58">
        <v>83048</v>
      </c>
      <c r="G28" s="59"/>
      <c r="H28" s="58">
        <v>86863</v>
      </c>
      <c r="I28" s="59"/>
      <c r="J28" s="58">
        <v>84954</v>
      </c>
      <c r="K28" s="81" t="s">
        <v>161</v>
      </c>
      <c r="L28" s="58">
        <v>91984</v>
      </c>
      <c r="M28" s="59"/>
      <c r="N28" s="89" t="s">
        <v>163</v>
      </c>
      <c r="O28" s="70">
        <f>(D28+F28+H28+J28+L28)/5</f>
        <v>86727.2</v>
      </c>
      <c r="P28" s="21"/>
    </row>
    <row r="29" spans="1:16" ht="12.75" customHeight="1">
      <c r="A29" s="281"/>
      <c r="B29" s="62" t="s">
        <v>60</v>
      </c>
      <c r="C29" s="31"/>
      <c r="D29" s="98">
        <v>60462</v>
      </c>
      <c r="E29" s="101"/>
      <c r="F29" s="54">
        <v>60226</v>
      </c>
      <c r="G29" s="51"/>
      <c r="H29" s="54">
        <v>60343</v>
      </c>
      <c r="I29" s="51"/>
      <c r="J29" s="54">
        <v>60297</v>
      </c>
      <c r="K29" s="51"/>
      <c r="L29" s="54">
        <v>62121</v>
      </c>
      <c r="M29" s="51"/>
      <c r="N29" s="83" t="s">
        <v>163</v>
      </c>
      <c r="O29" s="71">
        <f>(D29+F29+H29+J29+L29)/5</f>
        <v>60689.8</v>
      </c>
      <c r="P29" s="21"/>
    </row>
    <row r="30" spans="1:16" ht="12.75" customHeight="1">
      <c r="A30" s="281"/>
      <c r="B30" s="63" t="s">
        <v>61</v>
      </c>
      <c r="C30" s="32"/>
      <c r="D30" s="83">
        <v>12579</v>
      </c>
      <c r="E30" s="102"/>
      <c r="F30" s="55">
        <v>10923</v>
      </c>
      <c r="G30" s="56"/>
      <c r="H30" s="55">
        <v>11678</v>
      </c>
      <c r="I30" s="56"/>
      <c r="J30" s="55">
        <v>11460</v>
      </c>
      <c r="K30" s="56"/>
      <c r="L30" s="55">
        <v>14696</v>
      </c>
      <c r="M30" s="56"/>
      <c r="N30" s="83" t="s">
        <v>163</v>
      </c>
      <c r="O30" s="71">
        <f>(D30+F30+H30+J30+L30)/5</f>
        <v>12267.2</v>
      </c>
      <c r="P30" s="21"/>
    </row>
    <row r="31" spans="1:16" ht="12.75" customHeight="1" thickBot="1">
      <c r="A31" s="282"/>
      <c r="B31" s="90" t="s">
        <v>15</v>
      </c>
      <c r="C31" s="86"/>
      <c r="D31" s="172">
        <f>D30+D29</f>
        <v>73041</v>
      </c>
      <c r="E31" s="174"/>
      <c r="F31" s="53">
        <f>F30+F29</f>
        <v>71149</v>
      </c>
      <c r="G31" s="52"/>
      <c r="H31" s="53">
        <f>H30+H29</f>
        <v>72021</v>
      </c>
      <c r="I31" s="52"/>
      <c r="J31" s="53">
        <f>J30+J29</f>
        <v>71757</v>
      </c>
      <c r="K31" s="52"/>
      <c r="L31" s="53">
        <f>L30+L29</f>
        <v>76817</v>
      </c>
      <c r="M31" s="86"/>
      <c r="N31" s="83" t="s">
        <v>163</v>
      </c>
      <c r="O31" s="91">
        <f>(D31+F31+H31+J31+L31)/5</f>
        <v>72957</v>
      </c>
      <c r="P31" s="21"/>
    </row>
    <row r="32" spans="1:16" ht="12.75" customHeight="1" thickBot="1">
      <c r="A32" s="280" t="s">
        <v>191</v>
      </c>
      <c r="B32" s="247" t="s">
        <v>159</v>
      </c>
      <c r="C32" s="248"/>
      <c r="D32" s="78">
        <v>9.5</v>
      </c>
      <c r="E32" s="273">
        <v>9.5</v>
      </c>
      <c r="F32" s="274"/>
      <c r="G32" s="273">
        <v>9.5</v>
      </c>
      <c r="H32" s="274"/>
      <c r="I32" s="273">
        <v>9.5</v>
      </c>
      <c r="J32" s="274"/>
      <c r="K32" s="273">
        <v>14.5</v>
      </c>
      <c r="L32" s="279"/>
      <c r="M32" s="117"/>
      <c r="N32" s="171">
        <v>10</v>
      </c>
      <c r="O32" s="115" t="s">
        <v>160</v>
      </c>
      <c r="P32" s="21"/>
    </row>
    <row r="33" spans="1:16" ht="12.75" customHeight="1">
      <c r="A33" s="281"/>
      <c r="B33" s="65" t="s">
        <v>7</v>
      </c>
      <c r="C33" s="57"/>
      <c r="D33" s="82">
        <v>137013</v>
      </c>
      <c r="E33" s="100"/>
      <c r="F33" s="58">
        <v>133197</v>
      </c>
      <c r="G33" s="59"/>
      <c r="H33" s="58">
        <v>133004</v>
      </c>
      <c r="I33" s="59"/>
      <c r="J33" s="58">
        <v>136241</v>
      </c>
      <c r="K33" s="81" t="s">
        <v>161</v>
      </c>
      <c r="L33" s="58">
        <v>194741</v>
      </c>
      <c r="M33" s="81" t="s">
        <v>164</v>
      </c>
      <c r="N33" s="58">
        <v>153513</v>
      </c>
      <c r="O33" s="92">
        <f>(D33+F33+H33+J33+L33+N33)/6</f>
        <v>147951.5</v>
      </c>
      <c r="P33" s="21"/>
    </row>
    <row r="34" spans="1:16" ht="12.75" customHeight="1">
      <c r="A34" s="281"/>
      <c r="B34" s="62" t="s">
        <v>60</v>
      </c>
      <c r="C34" s="31"/>
      <c r="D34" s="98">
        <v>26925</v>
      </c>
      <c r="E34" s="101"/>
      <c r="F34" s="54">
        <v>26884</v>
      </c>
      <c r="G34" s="51"/>
      <c r="H34" s="54">
        <v>26851</v>
      </c>
      <c r="I34" s="51"/>
      <c r="J34" s="54">
        <v>27253</v>
      </c>
      <c r="K34" s="51"/>
      <c r="L34" s="54">
        <v>35922</v>
      </c>
      <c r="M34" s="51"/>
      <c r="N34" s="55">
        <v>32921</v>
      </c>
      <c r="O34" s="118">
        <f t="shared" si="0"/>
        <v>29459.333333333332</v>
      </c>
      <c r="P34" s="21"/>
    </row>
    <row r="35" spans="1:16" ht="12.75" customHeight="1">
      <c r="A35" s="281"/>
      <c r="B35" s="63" t="s">
        <v>61</v>
      </c>
      <c r="C35" s="32"/>
      <c r="D35" s="83">
        <v>67533</v>
      </c>
      <c r="E35" s="102"/>
      <c r="F35" s="55">
        <v>65408</v>
      </c>
      <c r="G35" s="56"/>
      <c r="H35" s="55">
        <v>67239</v>
      </c>
      <c r="I35" s="56"/>
      <c r="J35" s="55">
        <v>66748</v>
      </c>
      <c r="K35" s="56"/>
      <c r="L35" s="55">
        <v>114739</v>
      </c>
      <c r="M35" s="56"/>
      <c r="N35" s="55">
        <v>82696</v>
      </c>
      <c r="O35" s="119">
        <f t="shared" si="0"/>
        <v>77393.83333333333</v>
      </c>
      <c r="P35" s="21"/>
    </row>
    <row r="36" spans="1:16" ht="12.75" customHeight="1" thickBot="1">
      <c r="A36" s="282"/>
      <c r="B36" s="90" t="s">
        <v>15</v>
      </c>
      <c r="C36" s="86"/>
      <c r="D36" s="172">
        <f>D35+D34</f>
        <v>94458</v>
      </c>
      <c r="E36" s="174"/>
      <c r="F36" s="53">
        <f>F35+F34</f>
        <v>92292</v>
      </c>
      <c r="G36" s="52"/>
      <c r="H36" s="53">
        <f>H35+H34</f>
        <v>94090</v>
      </c>
      <c r="I36" s="52"/>
      <c r="J36" s="53">
        <f>J35+J34</f>
        <v>94001</v>
      </c>
      <c r="K36" s="52"/>
      <c r="L36" s="53">
        <f>L35+L34</f>
        <v>150661</v>
      </c>
      <c r="M36" s="86"/>
      <c r="N36" s="53">
        <f>N35+N34</f>
        <v>115617</v>
      </c>
      <c r="O36" s="93">
        <f>(D36+F36+H36+J36+L36+N36)/6</f>
        <v>106853.16666666667</v>
      </c>
      <c r="P36" s="21"/>
    </row>
    <row r="37" spans="1:16" ht="12.75" customHeight="1" thickBot="1">
      <c r="A37" s="280" t="s">
        <v>248</v>
      </c>
      <c r="B37" s="247" t="s">
        <v>159</v>
      </c>
      <c r="C37" s="268"/>
      <c r="D37" s="120">
        <v>9</v>
      </c>
      <c r="E37" s="290">
        <v>9</v>
      </c>
      <c r="F37" s="291"/>
      <c r="G37" s="290">
        <v>9</v>
      </c>
      <c r="H37" s="291"/>
      <c r="I37" s="290">
        <v>13</v>
      </c>
      <c r="J37" s="291"/>
      <c r="K37" s="290">
        <v>9</v>
      </c>
      <c r="L37" s="293"/>
      <c r="M37" s="294">
        <v>9</v>
      </c>
      <c r="N37" s="295"/>
      <c r="O37" s="116" t="s">
        <v>160</v>
      </c>
      <c r="P37" s="21"/>
    </row>
    <row r="38" spans="1:16" ht="12.75" customHeight="1">
      <c r="A38" s="281"/>
      <c r="B38" s="65" t="s">
        <v>7</v>
      </c>
      <c r="C38" s="57"/>
      <c r="D38" s="82">
        <v>372849</v>
      </c>
      <c r="E38" s="100"/>
      <c r="F38" s="58">
        <v>367733</v>
      </c>
      <c r="G38" s="59"/>
      <c r="H38" s="58">
        <v>358338</v>
      </c>
      <c r="I38" s="81" t="s">
        <v>161</v>
      </c>
      <c r="J38" s="58">
        <v>537232</v>
      </c>
      <c r="K38" s="96"/>
      <c r="L38" s="82">
        <v>357429</v>
      </c>
      <c r="M38" s="59"/>
      <c r="N38" s="58">
        <v>410216</v>
      </c>
      <c r="O38" s="92">
        <f>(D38+F38+H38+J38+L38+N38)/6</f>
        <v>400632.8333333333</v>
      </c>
      <c r="P38" s="21"/>
    </row>
    <row r="39" spans="1:16" ht="12.75" customHeight="1">
      <c r="A39" s="281"/>
      <c r="B39" s="62" t="s">
        <v>60</v>
      </c>
      <c r="C39" s="31"/>
      <c r="D39" s="98">
        <v>109724</v>
      </c>
      <c r="E39" s="101"/>
      <c r="F39" s="54">
        <v>109635</v>
      </c>
      <c r="G39" s="51"/>
      <c r="H39" s="54">
        <v>109929</v>
      </c>
      <c r="I39" s="51"/>
      <c r="J39" s="54">
        <v>142467</v>
      </c>
      <c r="K39" s="51"/>
      <c r="L39" s="98">
        <v>109785</v>
      </c>
      <c r="M39" s="51"/>
      <c r="N39" s="55">
        <v>133210</v>
      </c>
      <c r="O39" s="118">
        <f t="shared" si="0"/>
        <v>119125</v>
      </c>
      <c r="P39" s="21"/>
    </row>
    <row r="40" spans="1:16" ht="12.75" customHeight="1">
      <c r="A40" s="281"/>
      <c r="B40" s="63" t="s">
        <v>61</v>
      </c>
      <c r="C40" s="32"/>
      <c r="D40" s="83">
        <v>193912</v>
      </c>
      <c r="E40" s="102"/>
      <c r="F40" s="55">
        <v>195017</v>
      </c>
      <c r="G40" s="56"/>
      <c r="H40" s="55">
        <v>188800</v>
      </c>
      <c r="I40" s="56"/>
      <c r="J40" s="55">
        <v>309514</v>
      </c>
      <c r="K40" s="56"/>
      <c r="L40" s="83">
        <v>186145</v>
      </c>
      <c r="M40" s="56"/>
      <c r="N40" s="55">
        <v>208118</v>
      </c>
      <c r="O40" s="119">
        <f t="shared" si="0"/>
        <v>213584.33333333334</v>
      </c>
      <c r="P40" s="21"/>
    </row>
    <row r="41" spans="1:16" ht="12.75" customHeight="1" thickBot="1">
      <c r="A41" s="282"/>
      <c r="B41" s="85" t="s">
        <v>15</v>
      </c>
      <c r="C41" s="86"/>
      <c r="D41" s="172">
        <f>D40+D39</f>
        <v>303636</v>
      </c>
      <c r="E41" s="175"/>
      <c r="F41" s="173">
        <f>F40+F39</f>
        <v>304652</v>
      </c>
      <c r="G41" s="86"/>
      <c r="H41" s="173">
        <f>H40+H39</f>
        <v>298729</v>
      </c>
      <c r="I41" s="86"/>
      <c r="J41" s="173">
        <f>J40+J39</f>
        <v>451981</v>
      </c>
      <c r="K41" s="86"/>
      <c r="L41" s="173">
        <f>L40+L39</f>
        <v>295930</v>
      </c>
      <c r="M41" s="86"/>
      <c r="N41" s="173">
        <f>N40+N39</f>
        <v>341328</v>
      </c>
      <c r="O41" s="93">
        <f>(D41+F41+H41+J41+L41+N41)/6</f>
        <v>332709.3333333333</v>
      </c>
      <c r="P41" s="21"/>
    </row>
    <row r="42" spans="1:16" ht="12.75" customHeight="1" thickBot="1">
      <c r="A42" s="280" t="s">
        <v>193</v>
      </c>
      <c r="B42" s="283" t="s">
        <v>159</v>
      </c>
      <c r="C42" s="284"/>
      <c r="D42" s="79">
        <v>9</v>
      </c>
      <c r="E42" s="275">
        <v>9</v>
      </c>
      <c r="F42" s="276"/>
      <c r="G42" s="275">
        <v>11</v>
      </c>
      <c r="H42" s="276"/>
      <c r="I42" s="275">
        <v>9</v>
      </c>
      <c r="J42" s="276"/>
      <c r="K42" s="275">
        <v>9</v>
      </c>
      <c r="L42" s="276"/>
      <c r="M42" s="275">
        <v>13</v>
      </c>
      <c r="N42" s="276"/>
      <c r="O42" s="88" t="s">
        <v>160</v>
      </c>
      <c r="P42" s="21"/>
    </row>
    <row r="43" spans="1:16" ht="12.75" customHeight="1">
      <c r="A43" s="281"/>
      <c r="B43" s="65" t="s">
        <v>7</v>
      </c>
      <c r="C43" s="57"/>
      <c r="D43" s="82">
        <v>205516</v>
      </c>
      <c r="E43" s="100"/>
      <c r="F43" s="58">
        <v>196623</v>
      </c>
      <c r="G43" s="81" t="s">
        <v>161</v>
      </c>
      <c r="H43" s="58">
        <v>258260</v>
      </c>
      <c r="I43" s="59"/>
      <c r="J43" s="58">
        <v>198003</v>
      </c>
      <c r="K43" s="59"/>
      <c r="L43" s="58">
        <v>202013</v>
      </c>
      <c r="M43" s="81" t="s">
        <v>161</v>
      </c>
      <c r="N43" s="58">
        <v>533838</v>
      </c>
      <c r="O43" s="92">
        <f t="shared" si="0"/>
        <v>265708.8333333333</v>
      </c>
      <c r="P43" s="21"/>
    </row>
    <row r="44" spans="1:16" ht="12.75" customHeight="1">
      <c r="A44" s="281"/>
      <c r="B44" s="62" t="s">
        <v>60</v>
      </c>
      <c r="C44" s="31"/>
      <c r="D44" s="98">
        <v>60867</v>
      </c>
      <c r="E44" s="101"/>
      <c r="F44" s="54">
        <v>60241</v>
      </c>
      <c r="G44" s="51"/>
      <c r="H44" s="54">
        <v>62628</v>
      </c>
      <c r="I44" s="51"/>
      <c r="J44" s="54">
        <v>60269</v>
      </c>
      <c r="K44" s="51"/>
      <c r="L44" s="54">
        <v>61177</v>
      </c>
      <c r="M44" s="51"/>
      <c r="N44" s="55">
        <v>159557</v>
      </c>
      <c r="O44" s="95">
        <f t="shared" si="0"/>
        <v>77456.5</v>
      </c>
      <c r="P44" s="22"/>
    </row>
    <row r="45" spans="1:16" ht="12.75" customHeight="1">
      <c r="A45" s="281"/>
      <c r="B45" s="63" t="s">
        <v>61</v>
      </c>
      <c r="C45" s="32"/>
      <c r="D45" s="83">
        <v>96113</v>
      </c>
      <c r="E45" s="102"/>
      <c r="F45" s="55">
        <v>90411</v>
      </c>
      <c r="G45" s="56"/>
      <c r="H45" s="55">
        <v>133206</v>
      </c>
      <c r="I45" s="56"/>
      <c r="J45" s="55">
        <v>92004</v>
      </c>
      <c r="K45" s="56"/>
      <c r="L45" s="55">
        <v>93771</v>
      </c>
      <c r="M45" s="56"/>
      <c r="N45" s="55">
        <v>271019</v>
      </c>
      <c r="O45" s="95">
        <f t="shared" si="0"/>
        <v>129420.66666666667</v>
      </c>
      <c r="P45" s="21"/>
    </row>
    <row r="46" spans="1:16" ht="12.75" customHeight="1" thickBot="1">
      <c r="A46" s="282"/>
      <c r="B46" s="64" t="s">
        <v>15</v>
      </c>
      <c r="C46" s="86"/>
      <c r="D46" s="172">
        <f>D45+D44</f>
        <v>156980</v>
      </c>
      <c r="E46" s="174"/>
      <c r="F46" s="53">
        <f>F45+F44</f>
        <v>150652</v>
      </c>
      <c r="G46" s="52"/>
      <c r="H46" s="53">
        <f>H45+H44</f>
        <v>195834</v>
      </c>
      <c r="I46" s="52"/>
      <c r="J46" s="53">
        <f>J45+J44</f>
        <v>152273</v>
      </c>
      <c r="K46" s="52"/>
      <c r="L46" s="53">
        <f>L45+L44</f>
        <v>154948</v>
      </c>
      <c r="M46" s="86"/>
      <c r="N46" s="53">
        <f>N45+N44</f>
        <v>430576</v>
      </c>
      <c r="O46" s="94">
        <f t="shared" si="0"/>
        <v>206877.16666666666</v>
      </c>
      <c r="P46" s="22"/>
    </row>
    <row r="47" spans="1:16" ht="12.75" customHeight="1" thickBot="1">
      <c r="A47" s="280" t="s">
        <v>213</v>
      </c>
      <c r="B47" s="247" t="s">
        <v>159</v>
      </c>
      <c r="C47" s="248"/>
      <c r="D47" s="78" t="s">
        <v>209</v>
      </c>
      <c r="E47" s="273" t="s">
        <v>210</v>
      </c>
      <c r="F47" s="274"/>
      <c r="G47" s="273" t="s">
        <v>210</v>
      </c>
      <c r="H47" s="274"/>
      <c r="I47" s="273" t="s">
        <v>210</v>
      </c>
      <c r="J47" s="274"/>
      <c r="K47" s="273" t="s">
        <v>211</v>
      </c>
      <c r="L47" s="274"/>
      <c r="M47" s="273" t="s">
        <v>210</v>
      </c>
      <c r="N47" s="279"/>
      <c r="O47" s="88" t="s">
        <v>160</v>
      </c>
      <c r="P47" s="21"/>
    </row>
    <row r="48" spans="1:16" ht="12.75" customHeight="1">
      <c r="A48" s="281"/>
      <c r="B48" s="65" t="s">
        <v>7</v>
      </c>
      <c r="C48" s="97" t="s">
        <v>164</v>
      </c>
      <c r="D48" s="82">
        <v>120653</v>
      </c>
      <c r="E48" s="100"/>
      <c r="F48" s="82">
        <v>91685</v>
      </c>
      <c r="G48" s="59"/>
      <c r="H48" s="58">
        <v>85031</v>
      </c>
      <c r="I48" s="59"/>
      <c r="J48" s="58">
        <v>84964</v>
      </c>
      <c r="K48" s="81" t="s">
        <v>161</v>
      </c>
      <c r="L48" s="82">
        <v>85243</v>
      </c>
      <c r="M48" s="59"/>
      <c r="N48" s="58">
        <v>78079</v>
      </c>
      <c r="O48" s="92">
        <f>(D48+F48+H48+J48+L48+N48)/6</f>
        <v>90942.5</v>
      </c>
      <c r="P48" s="22"/>
    </row>
    <row r="49" spans="1:16" ht="12.75" customHeight="1">
      <c r="A49" s="281"/>
      <c r="B49" s="62" t="s">
        <v>60</v>
      </c>
      <c r="C49" s="31"/>
      <c r="D49" s="98">
        <v>6091</v>
      </c>
      <c r="E49" s="101"/>
      <c r="F49" s="98">
        <v>5631</v>
      </c>
      <c r="G49" s="51"/>
      <c r="H49" s="54">
        <v>5501</v>
      </c>
      <c r="I49" s="51"/>
      <c r="J49" s="54">
        <v>5518</v>
      </c>
      <c r="K49" s="51"/>
      <c r="L49" s="98">
        <v>5715</v>
      </c>
      <c r="M49" s="51"/>
      <c r="N49" s="55">
        <v>6249</v>
      </c>
      <c r="O49" s="95">
        <f>(D49+F49+H49+J49+L49+N49)/6</f>
        <v>5784.166666666667</v>
      </c>
      <c r="P49" s="21"/>
    </row>
    <row r="50" spans="1:16" ht="12.75" customHeight="1">
      <c r="A50" s="281"/>
      <c r="B50" s="63" t="s">
        <v>61</v>
      </c>
      <c r="C50" s="32"/>
      <c r="D50" s="83">
        <v>78283</v>
      </c>
      <c r="E50" s="102"/>
      <c r="F50" s="83">
        <v>60162</v>
      </c>
      <c r="G50" s="56"/>
      <c r="H50" s="55">
        <v>56229</v>
      </c>
      <c r="I50" s="56"/>
      <c r="J50" s="55">
        <v>54104</v>
      </c>
      <c r="K50" s="56"/>
      <c r="L50" s="83">
        <v>57329</v>
      </c>
      <c r="M50" s="56"/>
      <c r="N50" s="55">
        <v>47641</v>
      </c>
      <c r="O50" s="95">
        <f>(D50+F50+H50+J50+L50+N50)/6</f>
        <v>58958</v>
      </c>
      <c r="P50" s="22"/>
    </row>
    <row r="51" spans="1:16" ht="12.75" customHeight="1" thickBot="1">
      <c r="A51" s="282"/>
      <c r="B51" s="85" t="s">
        <v>15</v>
      </c>
      <c r="C51" s="86"/>
      <c r="D51" s="172">
        <f>D50+D49</f>
        <v>84374</v>
      </c>
      <c r="E51" s="174"/>
      <c r="F51" s="53">
        <f>F50+F49</f>
        <v>65793</v>
      </c>
      <c r="G51" s="52"/>
      <c r="H51" s="53">
        <f>H50+H49</f>
        <v>61730</v>
      </c>
      <c r="I51" s="52"/>
      <c r="J51" s="53">
        <f>J50+J49</f>
        <v>59622</v>
      </c>
      <c r="K51" s="52"/>
      <c r="L51" s="53">
        <f>L50+L49</f>
        <v>63044</v>
      </c>
      <c r="M51" s="86"/>
      <c r="N51" s="53">
        <f>N50+N49</f>
        <v>53890</v>
      </c>
      <c r="O51" s="94">
        <f>(D51+F51+H51+J51+L51+N51)/6</f>
        <v>64742.166666666664</v>
      </c>
      <c r="P51" s="21"/>
    </row>
    <row r="52" spans="1:16" ht="12.75" customHeight="1" thickBot="1">
      <c r="A52" s="280" t="s">
        <v>192</v>
      </c>
      <c r="B52" s="247" t="s">
        <v>159</v>
      </c>
      <c r="C52" s="248"/>
      <c r="D52" s="78">
        <v>7</v>
      </c>
      <c r="E52" s="273">
        <v>7</v>
      </c>
      <c r="F52" s="274"/>
      <c r="G52" s="273">
        <v>7</v>
      </c>
      <c r="H52" s="274"/>
      <c r="I52" s="273">
        <v>10</v>
      </c>
      <c r="J52" s="274"/>
      <c r="K52" s="273">
        <v>7</v>
      </c>
      <c r="L52" s="274"/>
      <c r="M52" s="273">
        <v>7</v>
      </c>
      <c r="N52" s="274"/>
      <c r="O52" s="80" t="s">
        <v>160</v>
      </c>
      <c r="P52" s="21"/>
    </row>
    <row r="53" spans="1:16" ht="12.75" customHeight="1">
      <c r="A53" s="281"/>
      <c r="B53" s="65" t="s">
        <v>7</v>
      </c>
      <c r="C53" s="57"/>
      <c r="D53" s="82">
        <v>189573</v>
      </c>
      <c r="E53" s="100"/>
      <c r="F53" s="58">
        <v>189175</v>
      </c>
      <c r="G53" s="59"/>
      <c r="H53" s="58">
        <v>189043</v>
      </c>
      <c r="I53" s="81" t="s">
        <v>161</v>
      </c>
      <c r="J53" s="58">
        <v>199148</v>
      </c>
      <c r="K53" s="96"/>
      <c r="L53" s="82">
        <v>209050</v>
      </c>
      <c r="M53" s="99"/>
      <c r="N53" s="58">
        <v>187375</v>
      </c>
      <c r="O53" s="92">
        <f>(D53+F53+H53+J53+L53+N53)/6</f>
        <v>193894</v>
      </c>
      <c r="P53" s="22"/>
    </row>
    <row r="54" spans="1:16" ht="12.75" customHeight="1">
      <c r="A54" s="281"/>
      <c r="B54" s="62" t="s">
        <v>60</v>
      </c>
      <c r="C54" s="31"/>
      <c r="D54" s="98">
        <v>679</v>
      </c>
      <c r="E54" s="101"/>
      <c r="F54" s="54">
        <v>685</v>
      </c>
      <c r="G54" s="51"/>
      <c r="H54" s="54">
        <v>673</v>
      </c>
      <c r="I54" s="51"/>
      <c r="J54" s="54">
        <v>836</v>
      </c>
      <c r="K54" s="56"/>
      <c r="L54" s="83">
        <v>682</v>
      </c>
      <c r="M54" s="51"/>
      <c r="N54" s="55">
        <v>650</v>
      </c>
      <c r="O54" s="95">
        <f>(D54+F54+H54+J54+L54+N54)/6</f>
        <v>700.8333333333334</v>
      </c>
      <c r="P54" s="22"/>
    </row>
    <row r="55" spans="1:16" ht="12.75" customHeight="1">
      <c r="A55" s="281"/>
      <c r="B55" s="63" t="s">
        <v>61</v>
      </c>
      <c r="C55" s="32"/>
      <c r="D55" s="83">
        <v>114592</v>
      </c>
      <c r="E55" s="102"/>
      <c r="F55" s="55">
        <v>112499</v>
      </c>
      <c r="G55" s="56"/>
      <c r="H55" s="55">
        <v>113871</v>
      </c>
      <c r="I55" s="56"/>
      <c r="J55" s="55">
        <v>133670</v>
      </c>
      <c r="K55" s="56"/>
      <c r="L55" s="83">
        <v>142478</v>
      </c>
      <c r="M55" s="56"/>
      <c r="N55" s="55">
        <v>110703</v>
      </c>
      <c r="O55" s="95">
        <f>(D55+F55+H55+J55+L55+N55)/6</f>
        <v>121302.16666666667</v>
      </c>
      <c r="P55" s="22"/>
    </row>
    <row r="56" spans="1:16" ht="12.75" customHeight="1" thickBot="1">
      <c r="A56" s="282"/>
      <c r="B56" s="85" t="s">
        <v>15</v>
      </c>
      <c r="C56" s="86"/>
      <c r="D56" s="172">
        <f>D55+D54</f>
        <v>115271</v>
      </c>
      <c r="E56" s="175"/>
      <c r="F56" s="173">
        <f>F55+F54</f>
        <v>113184</v>
      </c>
      <c r="G56" s="86"/>
      <c r="H56" s="173">
        <f>H55+H54</f>
        <v>114544</v>
      </c>
      <c r="I56" s="86"/>
      <c r="J56" s="173">
        <f>J55+J54</f>
        <v>134506</v>
      </c>
      <c r="K56" s="86"/>
      <c r="L56" s="173">
        <f>L55+L54</f>
        <v>143160</v>
      </c>
      <c r="M56" s="86"/>
      <c r="N56" s="173">
        <f>N55+N54</f>
        <v>111353</v>
      </c>
      <c r="O56" s="94">
        <f>(D56+F56+H56+J56+L56+N56)/6</f>
        <v>122003</v>
      </c>
      <c r="P56" s="22"/>
    </row>
    <row r="57" spans="1:15" ht="12.75" customHeight="1" thickBot="1">
      <c r="A57" s="285" t="s">
        <v>167</v>
      </c>
      <c r="B57" s="286"/>
      <c r="C57" s="286"/>
      <c r="D57" s="286"/>
      <c r="E57" s="286"/>
      <c r="F57" s="286"/>
      <c r="G57" s="286"/>
      <c r="H57" s="286"/>
      <c r="I57" s="286"/>
      <c r="J57" s="286"/>
      <c r="K57" s="286"/>
      <c r="L57" s="286"/>
      <c r="M57" s="286"/>
      <c r="N57" s="286"/>
      <c r="O57" s="287"/>
    </row>
    <row r="58" spans="1:15" ht="12.75" customHeight="1" thickBot="1">
      <c r="A58" s="280" t="s">
        <v>199</v>
      </c>
      <c r="B58" s="247" t="s">
        <v>159</v>
      </c>
      <c r="C58" s="248"/>
      <c r="D58" s="78">
        <v>6.5</v>
      </c>
      <c r="E58" s="273">
        <v>6.5</v>
      </c>
      <c r="F58" s="274"/>
      <c r="G58" s="273">
        <v>6.5</v>
      </c>
      <c r="H58" s="274"/>
      <c r="I58" s="273">
        <v>6.5</v>
      </c>
      <c r="J58" s="274"/>
      <c r="K58" s="273">
        <v>9.5</v>
      </c>
      <c r="L58" s="274"/>
      <c r="M58" s="273">
        <v>6.5</v>
      </c>
      <c r="N58" s="274"/>
      <c r="O58" s="88" t="s">
        <v>160</v>
      </c>
    </row>
    <row r="59" spans="1:15" ht="12.75" customHeight="1">
      <c r="A59" s="281"/>
      <c r="B59" s="65" t="s">
        <v>7</v>
      </c>
      <c r="C59" s="57"/>
      <c r="D59" s="82">
        <v>133938</v>
      </c>
      <c r="E59" s="100"/>
      <c r="F59" s="58">
        <v>126402</v>
      </c>
      <c r="G59" s="59"/>
      <c r="H59" s="58">
        <v>125581</v>
      </c>
      <c r="I59" s="81" t="s">
        <v>165</v>
      </c>
      <c r="J59" s="58">
        <v>129816</v>
      </c>
      <c r="K59" s="81" t="s">
        <v>166</v>
      </c>
      <c r="L59" s="82">
        <v>282955</v>
      </c>
      <c r="M59" s="81" t="s">
        <v>168</v>
      </c>
      <c r="N59" s="82">
        <v>143929</v>
      </c>
      <c r="O59" s="92">
        <f>(D59+F59+H59+J59+L59+N59)/6</f>
        <v>157103.5</v>
      </c>
    </row>
    <row r="60" spans="1:15" ht="12.75" customHeight="1">
      <c r="A60" s="281"/>
      <c r="B60" s="62" t="s">
        <v>60</v>
      </c>
      <c r="C60" s="31"/>
      <c r="D60" s="98">
        <v>74793</v>
      </c>
      <c r="E60" s="101"/>
      <c r="F60" s="54">
        <v>74419</v>
      </c>
      <c r="G60" s="51"/>
      <c r="H60" s="54">
        <v>74345</v>
      </c>
      <c r="I60" s="51"/>
      <c r="J60" s="54">
        <v>75223</v>
      </c>
      <c r="K60" s="56"/>
      <c r="L60" s="83">
        <v>141659</v>
      </c>
      <c r="M60" s="51"/>
      <c r="N60" s="83">
        <v>88944</v>
      </c>
      <c r="O60" s="95">
        <f>(D60+F60+H60+J60+L60+N60)/6</f>
        <v>88230.5</v>
      </c>
    </row>
    <row r="61" spans="1:15" ht="12.75" customHeight="1">
      <c r="A61" s="281"/>
      <c r="B61" s="63" t="s">
        <v>61</v>
      </c>
      <c r="C61" s="32"/>
      <c r="D61" s="83">
        <v>38327</v>
      </c>
      <c r="E61" s="102"/>
      <c r="F61" s="55">
        <v>34354</v>
      </c>
      <c r="G61" s="56"/>
      <c r="H61" s="55">
        <v>33549</v>
      </c>
      <c r="I61" s="56"/>
      <c r="J61" s="55">
        <v>36386</v>
      </c>
      <c r="K61" s="56"/>
      <c r="L61" s="83">
        <v>97864</v>
      </c>
      <c r="M61" s="56"/>
      <c r="N61" s="83">
        <v>36367</v>
      </c>
      <c r="O61" s="95">
        <f>(D61+F61+H61+J61+L61+N61)/6</f>
        <v>46141.166666666664</v>
      </c>
    </row>
    <row r="62" spans="1:15" ht="12.75" customHeight="1" thickBot="1">
      <c r="A62" s="282"/>
      <c r="B62" s="64" t="s">
        <v>15</v>
      </c>
      <c r="C62" s="86"/>
      <c r="D62" s="172">
        <f>D61+D60</f>
        <v>113120</v>
      </c>
      <c r="E62" s="174"/>
      <c r="F62" s="53">
        <f>F61+F60</f>
        <v>108773</v>
      </c>
      <c r="G62" s="52"/>
      <c r="H62" s="53">
        <f>H61+H60</f>
        <v>107894</v>
      </c>
      <c r="I62" s="52"/>
      <c r="J62" s="53">
        <f>J61+J60</f>
        <v>111609</v>
      </c>
      <c r="K62" s="52"/>
      <c r="L62" s="53">
        <f>L61+L60</f>
        <v>239523</v>
      </c>
      <c r="M62" s="86"/>
      <c r="N62" s="53">
        <f>N61+N60</f>
        <v>125311</v>
      </c>
      <c r="O62" s="94">
        <f>(D62+F62+H62+J62+L62+N62)/6</f>
        <v>134371.66666666666</v>
      </c>
    </row>
    <row r="63" spans="1:15" ht="12.75" customHeight="1" thickBot="1">
      <c r="A63" s="280" t="s">
        <v>201</v>
      </c>
      <c r="B63" s="247" t="s">
        <v>159</v>
      </c>
      <c r="C63" s="248"/>
      <c r="D63" s="78">
        <v>6.5</v>
      </c>
      <c r="E63" s="273">
        <v>6.5</v>
      </c>
      <c r="F63" s="274"/>
      <c r="G63" s="273">
        <v>6.5</v>
      </c>
      <c r="H63" s="274"/>
      <c r="I63" s="273">
        <v>8</v>
      </c>
      <c r="J63" s="274"/>
      <c r="K63" s="273">
        <v>9</v>
      </c>
      <c r="L63" s="274"/>
      <c r="M63" s="273">
        <v>8</v>
      </c>
      <c r="N63" s="274"/>
      <c r="O63" s="88" t="s">
        <v>160</v>
      </c>
    </row>
    <row r="64" spans="1:15" ht="12.75" customHeight="1">
      <c r="A64" s="288"/>
      <c r="B64" s="65" t="s">
        <v>7</v>
      </c>
      <c r="C64" s="57"/>
      <c r="D64" s="82">
        <v>46691</v>
      </c>
      <c r="E64" s="100"/>
      <c r="F64" s="58">
        <v>47820</v>
      </c>
      <c r="G64" s="59"/>
      <c r="H64" s="58">
        <v>50166</v>
      </c>
      <c r="I64" s="81" t="s">
        <v>165</v>
      </c>
      <c r="J64" s="58">
        <v>44062</v>
      </c>
      <c r="K64" s="81" t="s">
        <v>166</v>
      </c>
      <c r="L64" s="82">
        <v>106641</v>
      </c>
      <c r="M64" s="81" t="s">
        <v>168</v>
      </c>
      <c r="N64" s="58">
        <v>54720</v>
      </c>
      <c r="O64" s="92">
        <f>(D64+F64+H64+J64+L64+N64)/6</f>
        <v>58350</v>
      </c>
    </row>
    <row r="65" spans="1:15" ht="12.75" customHeight="1">
      <c r="A65" s="288"/>
      <c r="B65" s="62" t="s">
        <v>60</v>
      </c>
      <c r="C65" s="31"/>
      <c r="D65" s="98">
        <v>24604</v>
      </c>
      <c r="E65" s="101"/>
      <c r="F65" s="54">
        <v>24339</v>
      </c>
      <c r="G65" s="51"/>
      <c r="H65" s="54">
        <v>25185</v>
      </c>
      <c r="I65" s="51"/>
      <c r="J65" s="54">
        <v>24992</v>
      </c>
      <c r="K65" s="56"/>
      <c r="L65" s="83">
        <v>49856</v>
      </c>
      <c r="M65" s="51"/>
      <c r="N65" s="55">
        <v>33634</v>
      </c>
      <c r="O65" s="95">
        <f>(D65+F65+H65+J65+L65+N65)/6</f>
        <v>30435</v>
      </c>
    </row>
    <row r="66" spans="1:15" ht="12.75" customHeight="1">
      <c r="A66" s="288"/>
      <c r="B66" s="63" t="s">
        <v>61</v>
      </c>
      <c r="C66" s="32"/>
      <c r="D66" s="83">
        <v>14645</v>
      </c>
      <c r="E66" s="102"/>
      <c r="F66" s="55">
        <v>17118</v>
      </c>
      <c r="G66" s="56"/>
      <c r="H66" s="55">
        <v>17755</v>
      </c>
      <c r="I66" s="56"/>
      <c r="J66" s="55">
        <v>12717</v>
      </c>
      <c r="K66" s="56"/>
      <c r="L66" s="83">
        <v>41860</v>
      </c>
      <c r="M66" s="56"/>
      <c r="N66" s="55">
        <v>14412</v>
      </c>
      <c r="O66" s="95">
        <f>(D66+F66+H66+J66+L66+N66)/6</f>
        <v>19751.166666666668</v>
      </c>
    </row>
    <row r="67" spans="1:15" ht="12.75" customHeight="1" thickBot="1">
      <c r="A67" s="289"/>
      <c r="B67" s="64" t="s">
        <v>15</v>
      </c>
      <c r="C67" s="86"/>
      <c r="D67" s="172">
        <f>D66+D65</f>
        <v>39249</v>
      </c>
      <c r="E67" s="174"/>
      <c r="F67" s="53">
        <f>F66+F65</f>
        <v>41457</v>
      </c>
      <c r="G67" s="52"/>
      <c r="H67" s="53">
        <f>H66+H65</f>
        <v>42940</v>
      </c>
      <c r="I67" s="52"/>
      <c r="J67" s="53">
        <f>J66+J65</f>
        <v>37709</v>
      </c>
      <c r="K67" s="52"/>
      <c r="L67" s="53">
        <f>L66+L65</f>
        <v>91716</v>
      </c>
      <c r="M67" s="86"/>
      <c r="N67" s="53">
        <f>N66+N65</f>
        <v>48046</v>
      </c>
      <c r="O67" s="94">
        <f>(D67+F67+H67+J67+L67+N67)/6</f>
        <v>50186.166666666664</v>
      </c>
    </row>
    <row r="68" spans="1:16" ht="12.75" customHeight="1" thickBot="1">
      <c r="A68" s="280" t="s">
        <v>204</v>
      </c>
      <c r="B68" s="247" t="s">
        <v>159</v>
      </c>
      <c r="C68" s="248"/>
      <c r="D68" s="78">
        <v>6.5</v>
      </c>
      <c r="E68" s="273">
        <v>6.5</v>
      </c>
      <c r="F68" s="274"/>
      <c r="G68" s="273">
        <v>6.5</v>
      </c>
      <c r="H68" s="274"/>
      <c r="I68" s="273">
        <v>8</v>
      </c>
      <c r="J68" s="274"/>
      <c r="K68" s="273">
        <v>9</v>
      </c>
      <c r="L68" s="274"/>
      <c r="M68" s="273">
        <v>8</v>
      </c>
      <c r="N68" s="274"/>
      <c r="O68" s="88" t="s">
        <v>160</v>
      </c>
      <c r="P68" s="22"/>
    </row>
    <row r="69" spans="1:16" ht="12.75" customHeight="1">
      <c r="A69" s="288"/>
      <c r="B69" s="66" t="s">
        <v>7</v>
      </c>
      <c r="C69" s="57"/>
      <c r="D69" s="82">
        <v>51984</v>
      </c>
      <c r="E69" s="100"/>
      <c r="F69" s="58">
        <v>49574</v>
      </c>
      <c r="G69" s="59"/>
      <c r="H69" s="58">
        <v>51183</v>
      </c>
      <c r="I69" s="81" t="s">
        <v>165</v>
      </c>
      <c r="J69" s="58">
        <v>50740</v>
      </c>
      <c r="K69" s="81" t="s">
        <v>166</v>
      </c>
      <c r="L69" s="82">
        <v>106736</v>
      </c>
      <c r="M69" s="81" t="s">
        <v>168</v>
      </c>
      <c r="N69" s="58">
        <v>89626</v>
      </c>
      <c r="O69" s="92">
        <f>(D69+F69+H69+J69+L69+N69)/6</f>
        <v>66640.5</v>
      </c>
      <c r="P69" s="22"/>
    </row>
    <row r="70" spans="1:16" ht="12.75" customHeight="1">
      <c r="A70" s="288"/>
      <c r="B70" s="67" t="s">
        <v>60</v>
      </c>
      <c r="C70" s="31"/>
      <c r="D70" s="98">
        <v>16219</v>
      </c>
      <c r="E70" s="101"/>
      <c r="F70" s="54">
        <v>16137</v>
      </c>
      <c r="G70" s="51"/>
      <c r="H70" s="54">
        <v>16213</v>
      </c>
      <c r="I70" s="51"/>
      <c r="J70" s="54">
        <v>16343</v>
      </c>
      <c r="K70" s="56"/>
      <c r="L70" s="83">
        <v>23975</v>
      </c>
      <c r="M70" s="51"/>
      <c r="N70" s="55">
        <v>30940</v>
      </c>
      <c r="O70" s="95">
        <f>(D70+F70+H70+J70+L70+N70)/6</f>
        <v>19971.166666666668</v>
      </c>
      <c r="P70" s="21"/>
    </row>
    <row r="71" spans="1:16" ht="12.75" customHeight="1">
      <c r="A71" s="288"/>
      <c r="B71" s="68" t="s">
        <v>61</v>
      </c>
      <c r="C71" s="32"/>
      <c r="D71" s="83">
        <v>26149</v>
      </c>
      <c r="E71" s="102"/>
      <c r="F71" s="55">
        <v>24136</v>
      </c>
      <c r="G71" s="56"/>
      <c r="H71" s="55">
        <v>25587</v>
      </c>
      <c r="I71" s="56"/>
      <c r="J71" s="55">
        <v>24971</v>
      </c>
      <c r="K71" s="56"/>
      <c r="L71" s="83">
        <v>65049</v>
      </c>
      <c r="M71" s="56"/>
      <c r="N71" s="55">
        <v>44910</v>
      </c>
      <c r="O71" s="95">
        <f>(D71+F71+H71+J71+L71+N71)/6</f>
        <v>35133.666666666664</v>
      </c>
      <c r="P71" s="22"/>
    </row>
    <row r="72" spans="1:16" ht="12.75" customHeight="1" thickBot="1">
      <c r="A72" s="289"/>
      <c r="B72" s="69" t="s">
        <v>15</v>
      </c>
      <c r="C72" s="86"/>
      <c r="D72" s="172">
        <f>D71+D70</f>
        <v>42368</v>
      </c>
      <c r="E72" s="174"/>
      <c r="F72" s="53">
        <f>F71+F70</f>
        <v>40273</v>
      </c>
      <c r="G72" s="52"/>
      <c r="H72" s="53">
        <f>H71+H70</f>
        <v>41800</v>
      </c>
      <c r="I72" s="52"/>
      <c r="J72" s="53">
        <f>J71+J70</f>
        <v>41314</v>
      </c>
      <c r="K72" s="52"/>
      <c r="L72" s="53">
        <f>L71+L70</f>
        <v>89024</v>
      </c>
      <c r="M72" s="86"/>
      <c r="N72" s="53">
        <f>N71+N70</f>
        <v>75850</v>
      </c>
      <c r="O72" s="94">
        <f>(D72+F72+H72+J72+L72+N72)/6</f>
        <v>55104.833333333336</v>
      </c>
      <c r="P72" s="21"/>
    </row>
    <row r="73" spans="1:15" ht="12.75" customHeight="1" thickBot="1">
      <c r="A73" s="280" t="s">
        <v>203</v>
      </c>
      <c r="B73" s="247" t="s">
        <v>159</v>
      </c>
      <c r="C73" s="248"/>
      <c r="D73" s="78">
        <v>6.5</v>
      </c>
      <c r="E73" s="273">
        <v>6.5</v>
      </c>
      <c r="F73" s="274"/>
      <c r="G73" s="273">
        <v>7.5</v>
      </c>
      <c r="H73" s="274"/>
      <c r="I73" s="273">
        <v>8</v>
      </c>
      <c r="J73" s="274"/>
      <c r="K73" s="273">
        <v>9</v>
      </c>
      <c r="L73" s="274"/>
      <c r="M73" s="273">
        <v>8</v>
      </c>
      <c r="N73" s="274"/>
      <c r="O73" s="88" t="s">
        <v>160</v>
      </c>
    </row>
    <row r="74" spans="1:15" ht="12.75" customHeight="1">
      <c r="A74" s="288"/>
      <c r="B74" s="65" t="s">
        <v>7</v>
      </c>
      <c r="C74" s="57"/>
      <c r="D74" s="82">
        <v>69278</v>
      </c>
      <c r="E74" s="100"/>
      <c r="F74" s="58">
        <v>69863</v>
      </c>
      <c r="G74" s="59"/>
      <c r="H74" s="58">
        <v>69954</v>
      </c>
      <c r="I74" s="81" t="s">
        <v>165</v>
      </c>
      <c r="J74" s="58">
        <v>68937</v>
      </c>
      <c r="K74" s="81" t="s">
        <v>166</v>
      </c>
      <c r="L74" s="58">
        <v>171109</v>
      </c>
      <c r="M74" s="81" t="s">
        <v>168</v>
      </c>
      <c r="N74" s="82">
        <v>67512</v>
      </c>
      <c r="O74" s="92">
        <f>(D74+F74+H74+J74+L74+N74)/6</f>
        <v>86108.83333333333</v>
      </c>
    </row>
    <row r="75" spans="1:15" ht="12.75" customHeight="1">
      <c r="A75" s="288"/>
      <c r="B75" s="62" t="s">
        <v>60</v>
      </c>
      <c r="C75" s="31"/>
      <c r="D75" s="98">
        <v>17900</v>
      </c>
      <c r="E75" s="101"/>
      <c r="F75" s="54">
        <v>17798</v>
      </c>
      <c r="G75" s="51"/>
      <c r="H75" s="54">
        <v>17823</v>
      </c>
      <c r="I75" s="51"/>
      <c r="J75" s="54">
        <v>18260</v>
      </c>
      <c r="K75" s="56"/>
      <c r="L75" s="55">
        <v>42752</v>
      </c>
      <c r="M75" s="56"/>
      <c r="N75" s="83">
        <v>24442</v>
      </c>
      <c r="O75" s="95">
        <f>(D75+F75+H75+J75+L75+N75)/6</f>
        <v>23162.5</v>
      </c>
    </row>
    <row r="76" spans="1:15" ht="12.75" customHeight="1">
      <c r="A76" s="288"/>
      <c r="B76" s="63" t="s">
        <v>61</v>
      </c>
      <c r="C76" s="32"/>
      <c r="D76" s="83">
        <v>36207</v>
      </c>
      <c r="E76" s="102"/>
      <c r="F76" s="55">
        <v>36521</v>
      </c>
      <c r="G76" s="56"/>
      <c r="H76" s="55">
        <v>37191</v>
      </c>
      <c r="I76" s="56"/>
      <c r="J76" s="55">
        <v>36136</v>
      </c>
      <c r="K76" s="56"/>
      <c r="L76" s="55">
        <v>102773</v>
      </c>
      <c r="M76" s="56"/>
      <c r="N76" s="83">
        <v>30154</v>
      </c>
      <c r="O76" s="95">
        <f>(D76+F76+H76+J76+L76+N76)/6</f>
        <v>46497</v>
      </c>
    </row>
    <row r="77" spans="1:15" ht="12.75" customHeight="1" thickBot="1">
      <c r="A77" s="289"/>
      <c r="B77" s="64" t="s">
        <v>15</v>
      </c>
      <c r="C77" s="86"/>
      <c r="D77" s="172">
        <f>D76+D75</f>
        <v>54107</v>
      </c>
      <c r="E77" s="174"/>
      <c r="F77" s="53">
        <f>F76+F75</f>
        <v>54319</v>
      </c>
      <c r="G77" s="52"/>
      <c r="H77" s="53">
        <f>H76+H75</f>
        <v>55014</v>
      </c>
      <c r="I77" s="52"/>
      <c r="J77" s="53">
        <f>J76+J75</f>
        <v>54396</v>
      </c>
      <c r="K77" s="52"/>
      <c r="L77" s="53">
        <f>L76+L75</f>
        <v>145525</v>
      </c>
      <c r="M77" s="86"/>
      <c r="N77" s="53">
        <f>N76+N75</f>
        <v>54596</v>
      </c>
      <c r="O77" s="94">
        <f>(D77+F77+H77+J77+L77+N77)/6</f>
        <v>69659.5</v>
      </c>
    </row>
    <row r="78" spans="1:15" ht="12.75" customHeight="1" thickBot="1">
      <c r="A78" s="280" t="s">
        <v>200</v>
      </c>
      <c r="B78" s="247" t="s">
        <v>159</v>
      </c>
      <c r="C78" s="248"/>
      <c r="D78" s="78">
        <v>6.5</v>
      </c>
      <c r="E78" s="273">
        <v>6.5</v>
      </c>
      <c r="F78" s="274"/>
      <c r="G78" s="273">
        <v>6.5</v>
      </c>
      <c r="H78" s="274"/>
      <c r="I78" s="273">
        <v>8</v>
      </c>
      <c r="J78" s="274"/>
      <c r="K78" s="273">
        <v>9</v>
      </c>
      <c r="L78" s="274"/>
      <c r="M78" s="273">
        <v>8</v>
      </c>
      <c r="N78" s="274"/>
      <c r="O78" s="88" t="s">
        <v>160</v>
      </c>
    </row>
    <row r="79" spans="1:15" ht="12.75" customHeight="1">
      <c r="A79" s="288"/>
      <c r="B79" s="65" t="s">
        <v>7</v>
      </c>
      <c r="C79" s="57"/>
      <c r="D79" s="82">
        <v>58067</v>
      </c>
      <c r="E79" s="100"/>
      <c r="F79" s="58">
        <v>56421</v>
      </c>
      <c r="G79" s="59"/>
      <c r="H79" s="58">
        <v>62422</v>
      </c>
      <c r="I79" s="81" t="s">
        <v>165</v>
      </c>
      <c r="J79" s="58">
        <v>56561</v>
      </c>
      <c r="K79" s="81" t="s">
        <v>166</v>
      </c>
      <c r="L79" s="82">
        <v>142157</v>
      </c>
      <c r="M79" s="81" t="s">
        <v>168</v>
      </c>
      <c r="N79" s="82">
        <v>79760</v>
      </c>
      <c r="O79" s="92">
        <f>(D79+F79+H79+J79+L79+N79)/6</f>
        <v>75898</v>
      </c>
    </row>
    <row r="80" spans="1:15" ht="12.75" customHeight="1">
      <c r="A80" s="288"/>
      <c r="B80" s="62" t="s">
        <v>60</v>
      </c>
      <c r="C80" s="31"/>
      <c r="D80" s="98">
        <v>31251</v>
      </c>
      <c r="E80" s="101"/>
      <c r="F80" s="54">
        <v>31417</v>
      </c>
      <c r="G80" s="51"/>
      <c r="H80" s="54">
        <v>31457</v>
      </c>
      <c r="I80" s="51"/>
      <c r="J80" s="54">
        <v>32046</v>
      </c>
      <c r="K80" s="56"/>
      <c r="L80" s="83">
        <v>66655</v>
      </c>
      <c r="M80" s="51"/>
      <c r="N80" s="83">
        <v>50172</v>
      </c>
      <c r="O80" s="95">
        <f>(D80+F80+H80+J80+L80+N80)/6</f>
        <v>40499.666666666664</v>
      </c>
    </row>
    <row r="81" spans="1:15" ht="12.75" customHeight="1">
      <c r="A81" s="288"/>
      <c r="B81" s="63" t="s">
        <v>61</v>
      </c>
      <c r="C81" s="32"/>
      <c r="D81" s="83">
        <v>18914</v>
      </c>
      <c r="E81" s="102"/>
      <c r="F81" s="55">
        <v>17558</v>
      </c>
      <c r="G81" s="56"/>
      <c r="H81" s="55">
        <v>23416</v>
      </c>
      <c r="I81" s="56"/>
      <c r="J81" s="55">
        <v>17258</v>
      </c>
      <c r="K81" s="56"/>
      <c r="L81" s="83">
        <v>65568</v>
      </c>
      <c r="M81" s="56"/>
      <c r="N81" s="83">
        <v>21818</v>
      </c>
      <c r="O81" s="95">
        <f>(D81+F81+H81+J81+L81+N81)/6</f>
        <v>27422</v>
      </c>
    </row>
    <row r="82" spans="1:15" ht="12.75" customHeight="1" thickBot="1">
      <c r="A82" s="289"/>
      <c r="B82" s="64" t="s">
        <v>15</v>
      </c>
      <c r="C82" s="86"/>
      <c r="D82" s="172">
        <f>D81+D80</f>
        <v>50165</v>
      </c>
      <c r="E82" s="174"/>
      <c r="F82" s="53">
        <f>F81+F80</f>
        <v>48975</v>
      </c>
      <c r="G82" s="52"/>
      <c r="H82" s="53">
        <f>H81+H80</f>
        <v>54873</v>
      </c>
      <c r="I82" s="52"/>
      <c r="J82" s="53">
        <f>J81+J80</f>
        <v>49304</v>
      </c>
      <c r="K82" s="52"/>
      <c r="L82" s="53">
        <f>L81+L80</f>
        <v>132223</v>
      </c>
      <c r="M82" s="86"/>
      <c r="N82" s="53">
        <f>N81+N80</f>
        <v>71990</v>
      </c>
      <c r="O82" s="94">
        <f>(D82+F82+H82+J82+L82+N82)/6</f>
        <v>67921.66666666667</v>
      </c>
    </row>
    <row r="83" spans="1:15" ht="12.75" customHeight="1" thickBot="1">
      <c r="A83" s="280" t="s">
        <v>202</v>
      </c>
      <c r="B83" s="247" t="s">
        <v>159</v>
      </c>
      <c r="C83" s="248"/>
      <c r="D83" s="78">
        <v>6.5</v>
      </c>
      <c r="E83" s="273">
        <v>6.5</v>
      </c>
      <c r="F83" s="274"/>
      <c r="G83" s="273">
        <v>7.5</v>
      </c>
      <c r="H83" s="274"/>
      <c r="I83" s="273">
        <v>8</v>
      </c>
      <c r="J83" s="274"/>
      <c r="K83" s="273">
        <v>9</v>
      </c>
      <c r="L83" s="274"/>
      <c r="M83" s="273">
        <v>8</v>
      </c>
      <c r="N83" s="274"/>
      <c r="O83" s="80" t="s">
        <v>160</v>
      </c>
    </row>
    <row r="84" spans="1:15" ht="12.75" customHeight="1">
      <c r="A84" s="288"/>
      <c r="B84" s="65" t="s">
        <v>7</v>
      </c>
      <c r="C84" s="57"/>
      <c r="D84" s="82">
        <v>55961</v>
      </c>
      <c r="E84" s="100"/>
      <c r="F84" s="58">
        <v>56360</v>
      </c>
      <c r="G84" s="59"/>
      <c r="H84" s="58">
        <v>57216</v>
      </c>
      <c r="I84" s="81" t="s">
        <v>165</v>
      </c>
      <c r="J84" s="58">
        <v>52232</v>
      </c>
      <c r="K84" s="81" t="s">
        <v>166</v>
      </c>
      <c r="L84" s="82">
        <v>135952</v>
      </c>
      <c r="M84" s="81" t="s">
        <v>168</v>
      </c>
      <c r="N84" s="58">
        <v>78441</v>
      </c>
      <c r="O84" s="92">
        <f>(D84+F84+H84+J84+L84+N84)/6</f>
        <v>72693.66666666667</v>
      </c>
    </row>
    <row r="85" spans="1:15" ht="12.75" customHeight="1">
      <c r="A85" s="288"/>
      <c r="B85" s="62" t="s">
        <v>60</v>
      </c>
      <c r="C85" s="31"/>
      <c r="D85" s="98">
        <v>21348</v>
      </c>
      <c r="E85" s="101"/>
      <c r="F85" s="54">
        <v>21292</v>
      </c>
      <c r="G85" s="51"/>
      <c r="H85" s="54">
        <v>21616</v>
      </c>
      <c r="I85" s="51"/>
      <c r="J85" s="54">
        <v>21802</v>
      </c>
      <c r="K85" s="56"/>
      <c r="L85" s="83">
        <v>41370</v>
      </c>
      <c r="M85" s="51"/>
      <c r="N85" s="55">
        <v>32593</v>
      </c>
      <c r="O85" s="95">
        <f>(D85+F85+H85+J85+L85+N85)/6</f>
        <v>26670.166666666668</v>
      </c>
    </row>
    <row r="86" spans="1:15" ht="12.75" customHeight="1">
      <c r="A86" s="288"/>
      <c r="B86" s="63" t="s">
        <v>61</v>
      </c>
      <c r="C86" s="32"/>
      <c r="D86" s="83">
        <v>25922</v>
      </c>
      <c r="E86" s="102"/>
      <c r="F86" s="55">
        <v>27895</v>
      </c>
      <c r="G86" s="56"/>
      <c r="H86" s="55">
        <v>27765</v>
      </c>
      <c r="I86" s="56"/>
      <c r="J86" s="55">
        <v>23601</v>
      </c>
      <c r="K86" s="56"/>
      <c r="L86" s="83">
        <v>77572</v>
      </c>
      <c r="M86" s="56"/>
      <c r="N86" s="55">
        <v>35595</v>
      </c>
      <c r="O86" s="95">
        <f>(D86+F86+H86+J86+L86+N86)/6</f>
        <v>36391.666666666664</v>
      </c>
    </row>
    <row r="87" spans="1:15" ht="12.75" customHeight="1" thickBot="1">
      <c r="A87" s="289"/>
      <c r="B87" s="85" t="s">
        <v>15</v>
      </c>
      <c r="C87" s="86"/>
      <c r="D87" s="172">
        <f>D86+D85</f>
        <v>47270</v>
      </c>
      <c r="E87" s="175"/>
      <c r="F87" s="173">
        <f>F86+F85</f>
        <v>49187</v>
      </c>
      <c r="G87" s="86"/>
      <c r="H87" s="173">
        <f>H86+H85</f>
        <v>49381</v>
      </c>
      <c r="I87" s="86"/>
      <c r="J87" s="173">
        <f>J86+J85</f>
        <v>45403</v>
      </c>
      <c r="K87" s="86"/>
      <c r="L87" s="173">
        <f>L86+L85</f>
        <v>118942</v>
      </c>
      <c r="M87" s="86"/>
      <c r="N87" s="173">
        <f>N86+N85</f>
        <v>68188</v>
      </c>
      <c r="O87" s="94">
        <f>(D87+F87+H87+J87+L87+N87)/6</f>
        <v>63061.833333333336</v>
      </c>
    </row>
    <row r="88" spans="1:15" ht="12.75" customHeight="1">
      <c r="A88" s="143"/>
      <c r="B88" s="144"/>
      <c r="C88" s="145"/>
      <c r="D88" s="146"/>
      <c r="E88" s="145"/>
      <c r="F88" s="146"/>
      <c r="G88" s="145"/>
      <c r="H88" s="146"/>
      <c r="I88" s="145"/>
      <c r="J88" s="146"/>
      <c r="K88" s="145"/>
      <c r="L88" s="146"/>
      <c r="M88" s="145"/>
      <c r="N88" s="146"/>
      <c r="O88" s="147"/>
    </row>
    <row r="89" spans="1:15" ht="12.75" customHeight="1">
      <c r="A89" s="143"/>
      <c r="B89" s="144"/>
      <c r="C89" s="145"/>
      <c r="D89" s="146"/>
      <c r="E89" s="145"/>
      <c r="F89" s="146"/>
      <c r="G89" s="145"/>
      <c r="H89" s="146"/>
      <c r="I89" s="145"/>
      <c r="J89" s="146"/>
      <c r="K89" s="145"/>
      <c r="L89" s="146"/>
      <c r="M89" s="145"/>
      <c r="N89" s="146"/>
      <c r="O89" s="147"/>
    </row>
    <row r="90" spans="1:15" ht="12.75" customHeight="1" thickBot="1">
      <c r="A90" s="103"/>
      <c r="B90" s="14"/>
      <c r="C90" s="19"/>
      <c r="D90" s="104"/>
      <c r="E90" s="105"/>
      <c r="F90" s="104"/>
      <c r="G90" s="105"/>
      <c r="H90" s="104"/>
      <c r="I90" s="105"/>
      <c r="J90" s="104"/>
      <c r="K90" s="105"/>
      <c r="L90" s="104"/>
      <c r="M90" s="105"/>
      <c r="N90" s="104"/>
      <c r="O90" s="104"/>
    </row>
    <row r="91" spans="1:15" ht="12.75" customHeight="1" thickBot="1">
      <c r="A91" s="252" t="s">
        <v>23</v>
      </c>
      <c r="B91" s="253"/>
      <c r="C91" s="253"/>
      <c r="D91" s="253"/>
      <c r="E91" s="253"/>
      <c r="F91" s="253"/>
      <c r="G91" s="253"/>
      <c r="H91" s="253"/>
      <c r="I91" s="253"/>
      <c r="J91" s="253"/>
      <c r="K91" s="253"/>
      <c r="L91" s="253"/>
      <c r="M91" s="253"/>
      <c r="N91" s="253"/>
      <c r="O91" s="254"/>
    </row>
    <row r="92" spans="1:15" ht="12.75" customHeight="1">
      <c r="A92" s="162" t="s">
        <v>65</v>
      </c>
      <c r="B92" s="190" t="s">
        <v>7</v>
      </c>
      <c r="C92" s="224"/>
      <c r="D92" s="225"/>
      <c r="E92" s="238" t="s">
        <v>93</v>
      </c>
      <c r="F92" s="239"/>
      <c r="G92" s="240"/>
      <c r="H92" s="203" t="s">
        <v>60</v>
      </c>
      <c r="I92" s="203"/>
      <c r="J92" s="204"/>
      <c r="K92" s="229" t="s">
        <v>61</v>
      </c>
      <c r="L92" s="230"/>
      <c r="M92" s="231"/>
      <c r="N92" s="229" t="s">
        <v>15</v>
      </c>
      <c r="O92" s="258"/>
    </row>
    <row r="93" spans="1:15" ht="12.75" customHeight="1">
      <c r="A93" s="45" t="s">
        <v>14</v>
      </c>
      <c r="B93" s="226"/>
      <c r="C93" s="227"/>
      <c r="D93" s="228"/>
      <c r="E93" s="205" t="s">
        <v>62</v>
      </c>
      <c r="F93" s="199"/>
      <c r="G93" s="200"/>
      <c r="H93" s="205" t="s">
        <v>66</v>
      </c>
      <c r="I93" s="199"/>
      <c r="J93" s="200"/>
      <c r="K93" s="205" t="s">
        <v>63</v>
      </c>
      <c r="L93" s="199"/>
      <c r="M93" s="200"/>
      <c r="N93" s="205" t="s">
        <v>149</v>
      </c>
      <c r="O93" s="259"/>
    </row>
    <row r="94" spans="1:15" ht="12.75" customHeight="1">
      <c r="A94" s="135" t="s">
        <v>67</v>
      </c>
      <c r="B94" s="232">
        <v>288268</v>
      </c>
      <c r="C94" s="233"/>
      <c r="D94" s="234"/>
      <c r="E94" s="241">
        <v>12</v>
      </c>
      <c r="F94" s="242"/>
      <c r="G94" s="243"/>
      <c r="H94" s="201">
        <v>298</v>
      </c>
      <c r="I94" s="202"/>
      <c r="J94" s="197"/>
      <c r="K94" s="201">
        <v>220495</v>
      </c>
      <c r="L94" s="202"/>
      <c r="M94" s="197"/>
      <c r="N94" s="260">
        <f>SUM(H94:M94)</f>
        <v>220793</v>
      </c>
      <c r="O94" s="261"/>
    </row>
    <row r="95" spans="1:15" ht="12.75" customHeight="1" thickBot="1">
      <c r="A95" s="142" t="s">
        <v>69</v>
      </c>
      <c r="B95" s="235"/>
      <c r="C95" s="236"/>
      <c r="D95" s="237"/>
      <c r="E95" s="198" t="s">
        <v>170</v>
      </c>
      <c r="F95" s="191"/>
      <c r="G95" s="192"/>
      <c r="H95" s="198" t="s">
        <v>170</v>
      </c>
      <c r="I95" s="191"/>
      <c r="J95" s="192"/>
      <c r="K95" s="198" t="s">
        <v>170</v>
      </c>
      <c r="L95" s="191"/>
      <c r="M95" s="192"/>
      <c r="N95" s="198" t="s">
        <v>170</v>
      </c>
      <c r="O95" s="196"/>
    </row>
    <row r="96" spans="1:15" ht="12.75" customHeight="1" thickBot="1">
      <c r="A96" s="255" t="s">
        <v>24</v>
      </c>
      <c r="B96" s="256"/>
      <c r="C96" s="256"/>
      <c r="D96" s="256"/>
      <c r="E96" s="256"/>
      <c r="F96" s="256"/>
      <c r="G96" s="256"/>
      <c r="H96" s="256"/>
      <c r="I96" s="256"/>
      <c r="J96" s="256"/>
      <c r="K96" s="256"/>
      <c r="L96" s="256"/>
      <c r="M96" s="256"/>
      <c r="N96" s="256"/>
      <c r="O96" s="257"/>
    </row>
    <row r="97" spans="1:15" ht="12.75" customHeight="1">
      <c r="A97" s="249" t="s">
        <v>25</v>
      </c>
      <c r="B97" s="250"/>
      <c r="C97" s="250"/>
      <c r="D97" s="250"/>
      <c r="E97" s="250"/>
      <c r="F97" s="250"/>
      <c r="G97" s="250"/>
      <c r="H97" s="250"/>
      <c r="I97" s="250"/>
      <c r="J97" s="250"/>
      <c r="K97" s="250"/>
      <c r="L97" s="250"/>
      <c r="M97" s="250"/>
      <c r="N97" s="250"/>
      <c r="O97" s="251"/>
    </row>
    <row r="98" spans="1:15" ht="12.75" customHeight="1">
      <c r="A98" s="211" t="s">
        <v>65</v>
      </c>
      <c r="B98" s="212"/>
      <c r="C98" s="194" t="s">
        <v>7</v>
      </c>
      <c r="D98" s="194"/>
      <c r="E98" s="194"/>
      <c r="F98" s="194"/>
      <c r="G98" s="194"/>
      <c r="H98" s="194"/>
      <c r="I98" s="194"/>
      <c r="J98" s="194" t="s">
        <v>173</v>
      </c>
      <c r="K98" s="194"/>
      <c r="L98" s="194"/>
      <c r="M98" s="194"/>
      <c r="N98" s="194"/>
      <c r="O98" s="195"/>
    </row>
    <row r="99" spans="1:15" ht="12.75" customHeight="1">
      <c r="A99" s="211" t="s">
        <v>14</v>
      </c>
      <c r="B99" s="212"/>
      <c r="C99" s="194"/>
      <c r="D99" s="194"/>
      <c r="E99" s="194"/>
      <c r="F99" s="194"/>
      <c r="G99" s="194"/>
      <c r="H99" s="194"/>
      <c r="I99" s="194"/>
      <c r="J99" s="194"/>
      <c r="K99" s="194"/>
      <c r="L99" s="194"/>
      <c r="M99" s="194"/>
      <c r="N99" s="194"/>
      <c r="O99" s="195"/>
    </row>
    <row r="100" spans="1:15" ht="12.75" customHeight="1">
      <c r="A100" s="217" t="s">
        <v>70</v>
      </c>
      <c r="B100" s="218"/>
      <c r="C100" s="207">
        <v>410195</v>
      </c>
      <c r="D100" s="207"/>
      <c r="E100" s="207"/>
      <c r="F100" s="207"/>
      <c r="G100" s="207"/>
      <c r="H100" s="207"/>
      <c r="I100" s="207"/>
      <c r="J100" s="213">
        <v>409895</v>
      </c>
      <c r="K100" s="213"/>
      <c r="L100" s="213"/>
      <c r="M100" s="213"/>
      <c r="N100" s="213"/>
      <c r="O100" s="214"/>
    </row>
    <row r="101" spans="1:15" ht="12.75" customHeight="1">
      <c r="A101" s="221" t="s">
        <v>68</v>
      </c>
      <c r="B101" s="222"/>
      <c r="C101" s="207"/>
      <c r="D101" s="207"/>
      <c r="E101" s="207"/>
      <c r="F101" s="207"/>
      <c r="G101" s="207"/>
      <c r="H101" s="207"/>
      <c r="I101" s="207"/>
      <c r="J101" s="213"/>
      <c r="K101" s="213"/>
      <c r="L101" s="213"/>
      <c r="M101" s="213"/>
      <c r="N101" s="213"/>
      <c r="O101" s="214"/>
    </row>
    <row r="102" spans="1:15" ht="12.75" customHeight="1">
      <c r="A102" s="223" t="s">
        <v>78</v>
      </c>
      <c r="B102" s="206"/>
      <c r="C102" s="207">
        <v>376563</v>
      </c>
      <c r="D102" s="207"/>
      <c r="E102" s="207"/>
      <c r="F102" s="207"/>
      <c r="G102" s="207"/>
      <c r="H102" s="207"/>
      <c r="I102" s="207"/>
      <c r="J102" s="213">
        <v>376188</v>
      </c>
      <c r="K102" s="213"/>
      <c r="L102" s="213"/>
      <c r="M102" s="213"/>
      <c r="N102" s="213"/>
      <c r="O102" s="214"/>
    </row>
    <row r="103" spans="1:15" ht="12.75" customHeight="1">
      <c r="A103" s="221" t="s">
        <v>68</v>
      </c>
      <c r="B103" s="222"/>
      <c r="C103" s="207"/>
      <c r="D103" s="207"/>
      <c r="E103" s="207"/>
      <c r="F103" s="207"/>
      <c r="G103" s="207"/>
      <c r="H103" s="207"/>
      <c r="I103" s="207"/>
      <c r="J103" s="213"/>
      <c r="K103" s="213"/>
      <c r="L103" s="213"/>
      <c r="M103" s="213"/>
      <c r="N103" s="213"/>
      <c r="O103" s="214"/>
    </row>
    <row r="104" spans="1:15" ht="12.75" customHeight="1">
      <c r="A104" s="217" t="s">
        <v>79</v>
      </c>
      <c r="B104" s="218"/>
      <c r="C104" s="207">
        <v>1105113</v>
      </c>
      <c r="D104" s="207"/>
      <c r="E104" s="207"/>
      <c r="F104" s="207"/>
      <c r="G104" s="207"/>
      <c r="H104" s="207"/>
      <c r="I104" s="207"/>
      <c r="J104" s="213">
        <v>1105113</v>
      </c>
      <c r="K104" s="213"/>
      <c r="L104" s="213"/>
      <c r="M104" s="213"/>
      <c r="N104" s="213"/>
      <c r="O104" s="214"/>
    </row>
    <row r="105" spans="1:15" ht="12.75" customHeight="1" thickBot="1">
      <c r="A105" s="219" t="s">
        <v>68</v>
      </c>
      <c r="B105" s="220"/>
      <c r="C105" s="193"/>
      <c r="D105" s="193"/>
      <c r="E105" s="193"/>
      <c r="F105" s="193"/>
      <c r="G105" s="193"/>
      <c r="H105" s="193"/>
      <c r="I105" s="193"/>
      <c r="J105" s="215"/>
      <c r="K105" s="215"/>
      <c r="L105" s="215"/>
      <c r="M105" s="215"/>
      <c r="N105" s="215"/>
      <c r="O105" s="216"/>
    </row>
    <row r="106" ht="12.75" customHeight="1"/>
    <row r="107" spans="1:7" ht="12.75">
      <c r="A107" s="141" t="s">
        <v>26</v>
      </c>
      <c r="B107" s="141"/>
      <c r="C107" s="141"/>
      <c r="D107" s="141"/>
      <c r="E107" s="141"/>
      <c r="F107" s="141"/>
      <c r="G107" s="141"/>
    </row>
    <row r="108" spans="1:7" ht="12.75">
      <c r="A108" s="139" t="s">
        <v>27</v>
      </c>
      <c r="B108" s="139"/>
      <c r="C108" s="139"/>
      <c r="D108" s="139"/>
      <c r="E108" s="139"/>
      <c r="F108" s="139"/>
      <c r="G108" s="139"/>
    </row>
    <row r="109" spans="1:7" ht="12.75">
      <c r="A109" s="139"/>
      <c r="B109" s="139"/>
      <c r="C109" s="139"/>
      <c r="D109" s="139"/>
      <c r="E109" s="139"/>
      <c r="F109" s="139"/>
      <c r="G109" s="139"/>
    </row>
    <row r="110" spans="1:7" ht="12.75">
      <c r="A110" s="139" t="s">
        <v>28</v>
      </c>
      <c r="B110" s="139"/>
      <c r="C110" s="139"/>
      <c r="D110" s="139"/>
      <c r="E110" s="139"/>
      <c r="F110" s="139"/>
      <c r="G110" s="139"/>
    </row>
    <row r="111" spans="1:7" ht="12.75">
      <c r="A111" s="140" t="s">
        <v>196</v>
      </c>
      <c r="B111" s="139"/>
      <c r="C111" s="139"/>
      <c r="D111" s="139"/>
      <c r="E111" s="139"/>
      <c r="F111" s="139"/>
      <c r="G111" s="139"/>
    </row>
    <row r="112" spans="1:7" ht="12.75">
      <c r="A112" s="140" t="s">
        <v>197</v>
      </c>
      <c r="B112" s="139"/>
      <c r="C112" s="139"/>
      <c r="D112" s="139"/>
      <c r="E112" s="139"/>
      <c r="F112" s="139"/>
      <c r="G112" s="139"/>
    </row>
    <row r="113" spans="1:7" ht="12.75">
      <c r="A113" s="139" t="s">
        <v>29</v>
      </c>
      <c r="B113" s="139"/>
      <c r="C113" s="139"/>
      <c r="D113" s="139"/>
      <c r="E113" s="139"/>
      <c r="F113" s="139"/>
      <c r="G113" s="139"/>
    </row>
    <row r="114" spans="1:7" ht="12.75">
      <c r="A114" s="140" t="s">
        <v>217</v>
      </c>
      <c r="B114" s="139"/>
      <c r="C114" s="139"/>
      <c r="D114" s="139"/>
      <c r="E114" s="139"/>
      <c r="F114" s="139"/>
      <c r="G114" s="139"/>
    </row>
    <row r="115" spans="1:7" ht="12.75">
      <c r="A115" s="139" t="s">
        <v>218</v>
      </c>
      <c r="B115" s="139"/>
      <c r="C115" s="139"/>
      <c r="D115" s="139"/>
      <c r="E115" s="139"/>
      <c r="F115" s="139"/>
      <c r="G115" s="139"/>
    </row>
    <row r="116" spans="1:7" ht="12.75">
      <c r="A116" s="140" t="s">
        <v>198</v>
      </c>
      <c r="B116" s="139"/>
      <c r="C116" s="139"/>
      <c r="D116" s="139"/>
      <c r="E116" s="139"/>
      <c r="F116" s="139"/>
      <c r="G116" s="139"/>
    </row>
    <row r="117" spans="1:7" ht="12.75">
      <c r="A117" s="139" t="s">
        <v>222</v>
      </c>
      <c r="B117" s="139"/>
      <c r="C117" s="139"/>
      <c r="D117" s="139"/>
      <c r="E117" s="139"/>
      <c r="F117" s="139"/>
      <c r="G117" s="139"/>
    </row>
    <row r="118" spans="1:7" ht="12.75">
      <c r="A118" s="139" t="s">
        <v>30</v>
      </c>
      <c r="B118" s="139"/>
      <c r="C118" s="139"/>
      <c r="D118" s="139"/>
      <c r="E118" s="139"/>
      <c r="F118" s="139"/>
      <c r="G118" s="139"/>
    </row>
    <row r="119" spans="1:15" ht="12.75" customHeight="1">
      <c r="A119" s="210" t="s">
        <v>216</v>
      </c>
      <c r="B119" s="210"/>
      <c r="C119" s="210"/>
      <c r="D119" s="210"/>
      <c r="E119" s="210"/>
      <c r="F119" s="210"/>
      <c r="G119" s="210"/>
      <c r="H119" s="210"/>
      <c r="I119" s="210"/>
      <c r="J119" s="210"/>
      <c r="K119" s="210"/>
      <c r="L119" s="210"/>
      <c r="M119" s="210"/>
      <c r="N119" s="210"/>
      <c r="O119" s="210"/>
    </row>
    <row r="120" spans="1:14" ht="12.75">
      <c r="A120" s="292" t="s">
        <v>223</v>
      </c>
      <c r="B120" s="292"/>
      <c r="C120" s="292"/>
      <c r="D120" s="292"/>
      <c r="E120" s="292"/>
      <c r="F120" s="292"/>
      <c r="G120" s="292"/>
      <c r="H120" s="292"/>
      <c r="I120" s="292"/>
      <c r="J120" s="292"/>
      <c r="K120" s="292"/>
      <c r="L120" s="292"/>
      <c r="M120" s="292"/>
      <c r="N120" s="292"/>
    </row>
    <row r="121" spans="1:7" ht="12.75">
      <c r="A121" s="208" t="s">
        <v>30</v>
      </c>
      <c r="B121" s="208"/>
      <c r="C121" s="208"/>
      <c r="D121" s="208"/>
      <c r="E121" s="208"/>
      <c r="F121" s="208"/>
      <c r="G121" s="208"/>
    </row>
    <row r="122" spans="1:7" ht="12.75">
      <c r="A122" s="43"/>
      <c r="B122" s="43"/>
      <c r="C122" s="43"/>
      <c r="D122" s="43"/>
      <c r="E122" s="43"/>
      <c r="F122" s="43"/>
      <c r="G122" s="43"/>
    </row>
  </sheetData>
  <mergeCells count="137">
    <mergeCell ref="G37:H37"/>
    <mergeCell ref="A120:N120"/>
    <mergeCell ref="I37:J37"/>
    <mergeCell ref="K37:L37"/>
    <mergeCell ref="M37:N37"/>
    <mergeCell ref="I78:J78"/>
    <mergeCell ref="K78:L78"/>
    <mergeCell ref="I47:J47"/>
    <mergeCell ref="K47:L47"/>
    <mergeCell ref="I73:J73"/>
    <mergeCell ref="A37:A41"/>
    <mergeCell ref="B37:C37"/>
    <mergeCell ref="E37:F37"/>
    <mergeCell ref="A32:A36"/>
    <mergeCell ref="B32:C32"/>
    <mergeCell ref="E32:F32"/>
    <mergeCell ref="M78:N78"/>
    <mergeCell ref="A83:A87"/>
    <mergeCell ref="B83:C83"/>
    <mergeCell ref="E83:F83"/>
    <mergeCell ref="G83:H83"/>
    <mergeCell ref="I83:J83"/>
    <mergeCell ref="K83:L83"/>
    <mergeCell ref="M83:N83"/>
    <mergeCell ref="A78:A82"/>
    <mergeCell ref="B78:C78"/>
    <mergeCell ref="E78:F78"/>
    <mergeCell ref="G78:H78"/>
    <mergeCell ref="A73:A77"/>
    <mergeCell ref="B73:C73"/>
    <mergeCell ref="E73:F73"/>
    <mergeCell ref="G73:H73"/>
    <mergeCell ref="A63:A67"/>
    <mergeCell ref="M73:N73"/>
    <mergeCell ref="A68:A72"/>
    <mergeCell ref="B68:C68"/>
    <mergeCell ref="E68:F68"/>
    <mergeCell ref="I68:J68"/>
    <mergeCell ref="K68:L68"/>
    <mergeCell ref="M68:N68"/>
    <mergeCell ref="G68:H68"/>
    <mergeCell ref="K73:L73"/>
    <mergeCell ref="A58:A62"/>
    <mergeCell ref="B58:C58"/>
    <mergeCell ref="I58:J58"/>
    <mergeCell ref="K58:L58"/>
    <mergeCell ref="E58:F58"/>
    <mergeCell ref="G58:H58"/>
    <mergeCell ref="M58:N58"/>
    <mergeCell ref="E47:F47"/>
    <mergeCell ref="G47:H47"/>
    <mergeCell ref="B63:C63"/>
    <mergeCell ref="E63:F63"/>
    <mergeCell ref="G63:H63"/>
    <mergeCell ref="K52:L52"/>
    <mergeCell ref="I63:J63"/>
    <mergeCell ref="K63:L63"/>
    <mergeCell ref="M63:N63"/>
    <mergeCell ref="A57:O57"/>
    <mergeCell ref="M47:N47"/>
    <mergeCell ref="A52:A56"/>
    <mergeCell ref="B52:C52"/>
    <mergeCell ref="E52:F52"/>
    <mergeCell ref="G52:H52"/>
    <mergeCell ref="I52:J52"/>
    <mergeCell ref="M52:N52"/>
    <mergeCell ref="A47:A51"/>
    <mergeCell ref="A42:A46"/>
    <mergeCell ref="B42:C42"/>
    <mergeCell ref="K42:L42"/>
    <mergeCell ref="E42:F42"/>
    <mergeCell ref="G42:H42"/>
    <mergeCell ref="I42:J42"/>
    <mergeCell ref="A27:A31"/>
    <mergeCell ref="B27:C27"/>
    <mergeCell ref="E27:F27"/>
    <mergeCell ref="G27:H27"/>
    <mergeCell ref="K22:L22"/>
    <mergeCell ref="M42:N42"/>
    <mergeCell ref="B47:C47"/>
    <mergeCell ref="M22:N22"/>
    <mergeCell ref="I27:J27"/>
    <mergeCell ref="K27:L27"/>
    <mergeCell ref="M27:N27"/>
    <mergeCell ref="I32:J32"/>
    <mergeCell ref="K32:L32"/>
    <mergeCell ref="G32:H32"/>
    <mergeCell ref="N94:O94"/>
    <mergeCell ref="A16:O16"/>
    <mergeCell ref="A18:O18"/>
    <mergeCell ref="A19:O19"/>
    <mergeCell ref="A20:B20"/>
    <mergeCell ref="O20:O21"/>
    <mergeCell ref="A21:B21"/>
    <mergeCell ref="E22:F22"/>
    <mergeCell ref="G22:H22"/>
    <mergeCell ref="I22:J22"/>
    <mergeCell ref="C102:I103"/>
    <mergeCell ref="A22:A26"/>
    <mergeCell ref="B22:C22"/>
    <mergeCell ref="A97:O97"/>
    <mergeCell ref="A100:B100"/>
    <mergeCell ref="C98:I99"/>
    <mergeCell ref="A91:O91"/>
    <mergeCell ref="A96:O96"/>
    <mergeCell ref="N92:O92"/>
    <mergeCell ref="N93:O93"/>
    <mergeCell ref="N95:O95"/>
    <mergeCell ref="B92:D93"/>
    <mergeCell ref="K92:M92"/>
    <mergeCell ref="K93:M93"/>
    <mergeCell ref="K94:M94"/>
    <mergeCell ref="B94:D95"/>
    <mergeCell ref="E92:G92"/>
    <mergeCell ref="E93:G93"/>
    <mergeCell ref="E94:G94"/>
    <mergeCell ref="E95:G95"/>
    <mergeCell ref="A121:G121"/>
    <mergeCell ref="H92:J92"/>
    <mergeCell ref="H93:J93"/>
    <mergeCell ref="H94:J94"/>
    <mergeCell ref="H95:J95"/>
    <mergeCell ref="C104:I105"/>
    <mergeCell ref="J98:O99"/>
    <mergeCell ref="J100:O101"/>
    <mergeCell ref="A98:B98"/>
    <mergeCell ref="K95:M95"/>
    <mergeCell ref="A119:O119"/>
    <mergeCell ref="A99:B99"/>
    <mergeCell ref="J104:O105"/>
    <mergeCell ref="A104:B104"/>
    <mergeCell ref="A105:B105"/>
    <mergeCell ref="A101:B101"/>
    <mergeCell ref="J102:O103"/>
    <mergeCell ref="A102:B102"/>
    <mergeCell ref="A103:B103"/>
    <mergeCell ref="C100:I101"/>
  </mergeCells>
  <printOptions horizontalCentered="1" verticalCentered="1"/>
  <pageMargins left="0.5905511811023623" right="0.5905511811023623" top="0.3937007874015748" bottom="0.3937007874015748" header="0.5118110236220472" footer="0.5118110236220472"/>
  <pageSetup horizontalDpi="600" verticalDpi="600" orientation="portrait" paperSize="9" scale="84" r:id="rId4"/>
  <headerFooter alignWithMargins="0">
    <oddFooter>&amp;R&amp;P</oddFooter>
  </headerFooter>
  <rowBreaks count="2" manualBreakCount="2">
    <brk id="56" max="14" man="1"/>
    <brk id="121" max="14" man="1"/>
  </rowBreaks>
  <drawing r:id="rId3"/>
  <legacyDrawing r:id="rId2"/>
  <oleObjects>
    <oleObject progId="Word.Document.8" shapeId="113400" r:id="rId1"/>
  </oleObjects>
</worksheet>
</file>

<file path=xl/worksheets/sheet2.xml><?xml version="1.0" encoding="utf-8"?>
<worksheet xmlns="http://schemas.openxmlformats.org/spreadsheetml/2006/main" xmlns:r="http://schemas.openxmlformats.org/officeDocument/2006/relationships">
  <dimension ref="A2:P295"/>
  <sheetViews>
    <sheetView showGridLines="0" tabSelected="1" view="pageBreakPreview" zoomScaleNormal="90" zoomScaleSheetLayoutView="100" workbookViewId="0" topLeftCell="B163">
      <selection activeCell="E180" sqref="E180"/>
    </sheetView>
  </sheetViews>
  <sheetFormatPr defaultColWidth="9.00390625" defaultRowHeight="12.75"/>
  <cols>
    <col min="1" max="1" width="31.50390625" style="33" bestFit="1" customWidth="1"/>
    <col min="2" max="6" width="12.25390625" style="1" customWidth="1"/>
    <col min="7" max="7" width="12.25390625" style="1" hidden="1" customWidth="1"/>
    <col min="8" max="9" width="9.125" style="1" customWidth="1"/>
    <col min="10" max="10" width="9.00390625" style="1" customWidth="1"/>
    <col min="11" max="16384" width="9.125" style="1" customWidth="1"/>
  </cols>
  <sheetData>
    <row r="1" ht="13.5" thickBot="1"/>
    <row r="2" spans="1:16" ht="16.5" thickBot="1">
      <c r="A2" s="371" t="s">
        <v>220</v>
      </c>
      <c r="B2" s="372"/>
      <c r="C2" s="372"/>
      <c r="D2" s="372"/>
      <c r="E2" s="372"/>
      <c r="F2" s="372"/>
      <c r="G2" s="373"/>
      <c r="H2" s="38"/>
      <c r="I2" s="15"/>
      <c r="J2" s="6"/>
      <c r="K2" s="5"/>
      <c r="L2" s="6"/>
      <c r="M2" s="5"/>
      <c r="N2" s="4"/>
      <c r="O2" s="4"/>
      <c r="P2" s="5"/>
    </row>
    <row r="3" spans="1:8" ht="15" customHeight="1" thickBot="1">
      <c r="A3" s="345" t="s">
        <v>22</v>
      </c>
      <c r="B3" s="346"/>
      <c r="C3" s="346"/>
      <c r="D3" s="346"/>
      <c r="E3" s="346"/>
      <c r="F3" s="347"/>
      <c r="G3" s="148"/>
      <c r="H3" s="34"/>
    </row>
    <row r="4" spans="1:8" ht="15" customHeight="1">
      <c r="A4" s="162" t="s">
        <v>65</v>
      </c>
      <c r="B4" s="374" t="s">
        <v>7</v>
      </c>
      <c r="C4" s="163" t="s">
        <v>93</v>
      </c>
      <c r="D4" s="164" t="s">
        <v>60</v>
      </c>
      <c r="E4" s="165" t="s">
        <v>61</v>
      </c>
      <c r="F4" s="166" t="s">
        <v>15</v>
      </c>
      <c r="G4" s="152"/>
      <c r="H4" s="34"/>
    </row>
    <row r="5" spans="1:8" ht="15" customHeight="1">
      <c r="A5" s="45" t="s">
        <v>14</v>
      </c>
      <c r="B5" s="375"/>
      <c r="C5" s="47" t="s">
        <v>62</v>
      </c>
      <c r="D5" s="40" t="s">
        <v>66</v>
      </c>
      <c r="E5" s="40" t="s">
        <v>63</v>
      </c>
      <c r="F5" s="46" t="s">
        <v>149</v>
      </c>
      <c r="G5" s="153"/>
      <c r="H5" s="34"/>
    </row>
    <row r="6" spans="1:8" ht="15" customHeight="1">
      <c r="A6" s="123" t="s">
        <v>174</v>
      </c>
      <c r="B6" s="297">
        <v>4212</v>
      </c>
      <c r="C6" s="110">
        <v>6</v>
      </c>
      <c r="D6" s="111">
        <v>159</v>
      </c>
      <c r="E6" s="111">
        <v>2583</v>
      </c>
      <c r="F6" s="112">
        <f>SUM(D6:E6)</f>
        <v>2742</v>
      </c>
      <c r="G6" s="153"/>
      <c r="H6" s="34"/>
    </row>
    <row r="7" spans="1:8" ht="15" customHeight="1">
      <c r="A7" s="129" t="s">
        <v>178</v>
      </c>
      <c r="B7" s="298"/>
      <c r="C7" s="107" t="s">
        <v>170</v>
      </c>
      <c r="D7" s="107" t="s">
        <v>170</v>
      </c>
      <c r="E7" s="107" t="s">
        <v>170</v>
      </c>
      <c r="F7" s="108" t="s">
        <v>170</v>
      </c>
      <c r="G7" s="153"/>
      <c r="H7" s="34"/>
    </row>
    <row r="8" spans="1:8" ht="15" customHeight="1">
      <c r="A8" s="123" t="s">
        <v>71</v>
      </c>
      <c r="B8" s="297">
        <v>8044</v>
      </c>
      <c r="C8" s="110">
        <v>7</v>
      </c>
      <c r="D8" s="111">
        <v>465</v>
      </c>
      <c r="E8" s="111">
        <v>6489</v>
      </c>
      <c r="F8" s="112">
        <f>SUM(D8:E8)</f>
        <v>6954</v>
      </c>
      <c r="G8" s="353"/>
      <c r="H8" s="34"/>
    </row>
    <row r="9" spans="1:8" ht="15" customHeight="1">
      <c r="A9" s="129" t="s">
        <v>77</v>
      </c>
      <c r="B9" s="298"/>
      <c r="C9" s="107" t="s">
        <v>170</v>
      </c>
      <c r="D9" s="107" t="s">
        <v>170</v>
      </c>
      <c r="E9" s="107" t="s">
        <v>170</v>
      </c>
      <c r="F9" s="108" t="s">
        <v>170</v>
      </c>
      <c r="G9" s="353"/>
      <c r="H9" s="34"/>
    </row>
    <row r="10" spans="1:8" ht="15" customHeight="1">
      <c r="A10" s="123" t="s">
        <v>187</v>
      </c>
      <c r="B10" s="297">
        <v>11020</v>
      </c>
      <c r="C10" s="110">
        <v>7.8</v>
      </c>
      <c r="D10" s="111">
        <v>140</v>
      </c>
      <c r="E10" s="111">
        <v>7875</v>
      </c>
      <c r="F10" s="112">
        <f>SUM(D10:E10)</f>
        <v>8015</v>
      </c>
      <c r="G10" s="154"/>
      <c r="H10" s="34"/>
    </row>
    <row r="11" spans="1:8" ht="15" customHeight="1">
      <c r="A11" s="129" t="s">
        <v>188</v>
      </c>
      <c r="B11" s="298"/>
      <c r="C11" s="107" t="s">
        <v>170</v>
      </c>
      <c r="D11" s="107" t="s">
        <v>170</v>
      </c>
      <c r="E11" s="107" t="s">
        <v>170</v>
      </c>
      <c r="F11" s="108" t="s">
        <v>170</v>
      </c>
      <c r="G11" s="154"/>
      <c r="H11" s="34"/>
    </row>
    <row r="12" spans="1:8" ht="15" customHeight="1">
      <c r="A12" s="123" t="s">
        <v>175</v>
      </c>
      <c r="B12" s="297">
        <v>6750</v>
      </c>
      <c r="C12" s="110">
        <v>7.9</v>
      </c>
      <c r="D12" s="111">
        <v>956</v>
      </c>
      <c r="E12" s="111">
        <v>3271</v>
      </c>
      <c r="F12" s="112">
        <f>SUM(D12:E12)</f>
        <v>4227</v>
      </c>
      <c r="G12" s="154"/>
      <c r="H12" s="34"/>
    </row>
    <row r="13" spans="1:8" ht="15" customHeight="1">
      <c r="A13" s="129" t="s">
        <v>177</v>
      </c>
      <c r="B13" s="298"/>
      <c r="C13" s="107" t="s">
        <v>170</v>
      </c>
      <c r="D13" s="107" t="s">
        <v>170</v>
      </c>
      <c r="E13" s="107" t="s">
        <v>170</v>
      </c>
      <c r="F13" s="108" t="s">
        <v>170</v>
      </c>
      <c r="G13" s="154"/>
      <c r="H13" s="34"/>
    </row>
    <row r="14" spans="1:8" ht="15" customHeight="1">
      <c r="A14" s="123" t="s">
        <v>72</v>
      </c>
      <c r="B14" s="297">
        <v>30546</v>
      </c>
      <c r="C14" s="110">
        <v>9</v>
      </c>
      <c r="D14" s="111">
        <v>2106</v>
      </c>
      <c r="E14" s="111">
        <v>23144</v>
      </c>
      <c r="F14" s="112">
        <f>SUM(D14:E14)</f>
        <v>25250</v>
      </c>
      <c r="G14" s="353"/>
      <c r="H14" s="34"/>
    </row>
    <row r="15" spans="1:8" ht="15" customHeight="1">
      <c r="A15" s="129" t="s">
        <v>77</v>
      </c>
      <c r="B15" s="298"/>
      <c r="C15" s="107" t="s">
        <v>170</v>
      </c>
      <c r="D15" s="107" t="s">
        <v>170</v>
      </c>
      <c r="E15" s="107" t="s">
        <v>170</v>
      </c>
      <c r="F15" s="108" t="s">
        <v>170</v>
      </c>
      <c r="G15" s="353"/>
      <c r="H15" s="34"/>
    </row>
    <row r="16" spans="1:8" ht="15" customHeight="1">
      <c r="A16" s="123" t="s">
        <v>73</v>
      </c>
      <c r="B16" s="297">
        <v>27321</v>
      </c>
      <c r="C16" s="110">
        <v>8.5</v>
      </c>
      <c r="D16" s="111">
        <v>2982</v>
      </c>
      <c r="E16" s="111">
        <v>18816</v>
      </c>
      <c r="F16" s="112">
        <f>SUM(D16:E16)</f>
        <v>21798</v>
      </c>
      <c r="G16" s="353"/>
      <c r="H16" s="34"/>
    </row>
    <row r="17" spans="1:8" ht="15" customHeight="1">
      <c r="A17" s="129" t="s">
        <v>77</v>
      </c>
      <c r="B17" s="298"/>
      <c r="C17" s="107" t="s">
        <v>170</v>
      </c>
      <c r="D17" s="107" t="s">
        <v>170</v>
      </c>
      <c r="E17" s="107" t="s">
        <v>170</v>
      </c>
      <c r="F17" s="108" t="s">
        <v>170</v>
      </c>
      <c r="G17" s="353"/>
      <c r="H17" s="34"/>
    </row>
    <row r="18" spans="1:8" ht="15" customHeight="1">
      <c r="A18" s="123" t="s">
        <v>74</v>
      </c>
      <c r="B18" s="297">
        <v>21198</v>
      </c>
      <c r="C18" s="110">
        <v>7</v>
      </c>
      <c r="D18" s="111">
        <v>5640</v>
      </c>
      <c r="E18" s="111">
        <v>11781</v>
      </c>
      <c r="F18" s="112">
        <f>SUM(D18:E18)</f>
        <v>17421</v>
      </c>
      <c r="G18" s="353"/>
      <c r="H18" s="34"/>
    </row>
    <row r="19" spans="1:8" ht="15" customHeight="1">
      <c r="A19" s="129" t="s">
        <v>77</v>
      </c>
      <c r="B19" s="298"/>
      <c r="C19" s="107" t="s">
        <v>170</v>
      </c>
      <c r="D19" s="107" t="s">
        <v>170</v>
      </c>
      <c r="E19" s="107" t="s">
        <v>170</v>
      </c>
      <c r="F19" s="108" t="s">
        <v>170</v>
      </c>
      <c r="G19" s="353"/>
      <c r="H19" s="34"/>
    </row>
    <row r="20" spans="1:8" ht="15" customHeight="1">
      <c r="A20" s="123" t="s">
        <v>176</v>
      </c>
      <c r="B20" s="297">
        <v>20587</v>
      </c>
      <c r="C20" s="110">
        <v>7</v>
      </c>
      <c r="D20" s="111">
        <v>3912</v>
      </c>
      <c r="E20" s="111">
        <v>13084</v>
      </c>
      <c r="F20" s="112">
        <f>SUM(D20:E20)</f>
        <v>16996</v>
      </c>
      <c r="G20" s="154"/>
      <c r="H20" s="34"/>
    </row>
    <row r="21" spans="1:8" ht="15" customHeight="1">
      <c r="A21" s="129" t="s">
        <v>179</v>
      </c>
      <c r="B21" s="298"/>
      <c r="C21" s="107" t="s">
        <v>170</v>
      </c>
      <c r="D21" s="107" t="s">
        <v>170</v>
      </c>
      <c r="E21" s="107" t="s">
        <v>170</v>
      </c>
      <c r="F21" s="108" t="s">
        <v>170</v>
      </c>
      <c r="G21" s="154"/>
      <c r="H21" s="34"/>
    </row>
    <row r="22" spans="1:8" ht="15" customHeight="1">
      <c r="A22" s="123" t="s">
        <v>75</v>
      </c>
      <c r="B22" s="297">
        <v>104755</v>
      </c>
      <c r="C22" s="110">
        <v>7.9</v>
      </c>
      <c r="D22" s="111">
        <v>4728</v>
      </c>
      <c r="E22" s="111">
        <v>64734</v>
      </c>
      <c r="F22" s="112">
        <f>SUM(D22:E22)</f>
        <v>69462</v>
      </c>
      <c r="G22" s="353"/>
      <c r="H22" s="34"/>
    </row>
    <row r="23" spans="1:8" ht="15" customHeight="1">
      <c r="A23" s="130" t="s">
        <v>76</v>
      </c>
      <c r="B23" s="298"/>
      <c r="C23" s="107" t="s">
        <v>170</v>
      </c>
      <c r="D23" s="107" t="s">
        <v>170</v>
      </c>
      <c r="E23" s="107" t="s">
        <v>170</v>
      </c>
      <c r="F23" s="108" t="s">
        <v>170</v>
      </c>
      <c r="G23" s="353"/>
      <c r="H23" s="34"/>
    </row>
    <row r="24" spans="1:8" ht="15" customHeight="1">
      <c r="A24" s="124" t="s">
        <v>80</v>
      </c>
      <c r="B24" s="297">
        <v>27277</v>
      </c>
      <c r="C24" s="110">
        <v>8</v>
      </c>
      <c r="D24" s="111">
        <v>5131</v>
      </c>
      <c r="E24" s="111">
        <v>19542</v>
      </c>
      <c r="F24" s="112">
        <f>SUM(D24:E24)</f>
        <v>24673</v>
      </c>
      <c r="G24" s="353"/>
      <c r="H24" s="34"/>
    </row>
    <row r="25" spans="1:8" ht="15" customHeight="1">
      <c r="A25" s="129" t="s">
        <v>77</v>
      </c>
      <c r="B25" s="298"/>
      <c r="C25" s="107" t="s">
        <v>170</v>
      </c>
      <c r="D25" s="107" t="s">
        <v>170</v>
      </c>
      <c r="E25" s="107" t="s">
        <v>170</v>
      </c>
      <c r="F25" s="108" t="s">
        <v>170</v>
      </c>
      <c r="G25" s="353"/>
      <c r="H25" s="34"/>
    </row>
    <row r="26" spans="1:8" ht="15" customHeight="1">
      <c r="A26" s="124" t="s">
        <v>81</v>
      </c>
      <c r="B26" s="296">
        <v>27353</v>
      </c>
      <c r="C26" s="110">
        <v>7</v>
      </c>
      <c r="D26" s="111">
        <v>7114</v>
      </c>
      <c r="E26" s="111">
        <v>16463</v>
      </c>
      <c r="F26" s="112">
        <f>SUM(D26:E26)</f>
        <v>23577</v>
      </c>
      <c r="G26" s="353"/>
      <c r="H26" s="34"/>
    </row>
    <row r="27" spans="1:8" ht="15" customHeight="1">
      <c r="A27" s="129" t="s">
        <v>77</v>
      </c>
      <c r="B27" s="296"/>
      <c r="C27" s="107" t="s">
        <v>170</v>
      </c>
      <c r="D27" s="107" t="s">
        <v>170</v>
      </c>
      <c r="E27" s="107" t="s">
        <v>170</v>
      </c>
      <c r="F27" s="108" t="s">
        <v>170</v>
      </c>
      <c r="G27" s="353"/>
      <c r="H27" s="34"/>
    </row>
    <row r="28" spans="1:8" ht="15" customHeight="1">
      <c r="A28" s="124" t="s">
        <v>180</v>
      </c>
      <c r="B28" s="297">
        <v>10636</v>
      </c>
      <c r="C28" s="110">
        <v>6</v>
      </c>
      <c r="D28" s="111">
        <v>2346</v>
      </c>
      <c r="E28" s="111">
        <v>6231</v>
      </c>
      <c r="F28" s="112">
        <f>SUM(D28:E28)</f>
        <v>8577</v>
      </c>
      <c r="G28" s="154"/>
      <c r="H28" s="34"/>
    </row>
    <row r="29" spans="1:8" ht="15" customHeight="1">
      <c r="A29" s="129" t="s">
        <v>77</v>
      </c>
      <c r="B29" s="298"/>
      <c r="C29" s="107" t="s">
        <v>170</v>
      </c>
      <c r="D29" s="107" t="s">
        <v>170</v>
      </c>
      <c r="E29" s="107" t="s">
        <v>206</v>
      </c>
      <c r="F29" s="108" t="s">
        <v>170</v>
      </c>
      <c r="G29" s="154"/>
      <c r="H29" s="34"/>
    </row>
    <row r="30" spans="1:8" ht="15" customHeight="1">
      <c r="A30" s="124" t="s">
        <v>171</v>
      </c>
      <c r="B30" s="297">
        <v>20565</v>
      </c>
      <c r="C30" s="110">
        <v>6</v>
      </c>
      <c r="D30" s="111">
        <v>2473</v>
      </c>
      <c r="E30" s="111">
        <v>15652</v>
      </c>
      <c r="F30" s="112">
        <f>SUM(D30:E30)</f>
        <v>18125</v>
      </c>
      <c r="G30" s="154"/>
      <c r="H30" s="34"/>
    </row>
    <row r="31" spans="1:8" ht="15" customHeight="1">
      <c r="A31" s="129" t="s">
        <v>77</v>
      </c>
      <c r="B31" s="298"/>
      <c r="C31" s="107" t="s">
        <v>170</v>
      </c>
      <c r="D31" s="107" t="s">
        <v>170</v>
      </c>
      <c r="E31" s="107" t="s">
        <v>170</v>
      </c>
      <c r="F31" s="108" t="s">
        <v>170</v>
      </c>
      <c r="G31" s="154"/>
      <c r="H31" s="34"/>
    </row>
    <row r="32" spans="1:8" ht="15" customHeight="1">
      <c r="A32" s="126" t="s">
        <v>181</v>
      </c>
      <c r="B32" s="321">
        <v>9795</v>
      </c>
      <c r="C32" s="149">
        <v>7</v>
      </c>
      <c r="D32" s="150">
        <v>3130</v>
      </c>
      <c r="E32" s="150">
        <v>5571</v>
      </c>
      <c r="F32" s="151">
        <f>SUM(D32:E32)</f>
        <v>8701</v>
      </c>
      <c r="G32" s="154"/>
      <c r="H32" s="34"/>
    </row>
    <row r="33" spans="1:8" ht="15" customHeight="1">
      <c r="A33" s="129" t="s">
        <v>182</v>
      </c>
      <c r="B33" s="298"/>
      <c r="C33" s="107" t="s">
        <v>170</v>
      </c>
      <c r="D33" s="107" t="s">
        <v>170</v>
      </c>
      <c r="E33" s="107" t="s">
        <v>170</v>
      </c>
      <c r="F33" s="108" t="s">
        <v>170</v>
      </c>
      <c r="G33" s="154"/>
      <c r="H33" s="34"/>
    </row>
    <row r="34" spans="1:8" ht="15" customHeight="1">
      <c r="A34" s="334" t="s">
        <v>52</v>
      </c>
      <c r="B34" s="335"/>
      <c r="C34" s="335"/>
      <c r="D34" s="335"/>
      <c r="E34" s="335"/>
      <c r="F34" s="337"/>
      <c r="G34" s="148"/>
      <c r="H34" s="34"/>
    </row>
    <row r="35" spans="1:8" ht="15" customHeight="1">
      <c r="A35" s="124" t="s">
        <v>82</v>
      </c>
      <c r="B35" s="354">
        <v>71000</v>
      </c>
      <c r="C35" s="109">
        <v>25</v>
      </c>
      <c r="D35" s="114">
        <v>9741</v>
      </c>
      <c r="E35" s="114">
        <v>37756</v>
      </c>
      <c r="F35" s="112">
        <f>SUM(D35:E35)</f>
        <v>47497</v>
      </c>
      <c r="G35" s="351"/>
      <c r="H35" s="34"/>
    </row>
    <row r="36" spans="1:8" ht="15" customHeight="1" thickBot="1">
      <c r="A36" s="131" t="s">
        <v>83</v>
      </c>
      <c r="B36" s="355"/>
      <c r="C36" s="121" t="s">
        <v>170</v>
      </c>
      <c r="D36" s="121" t="s">
        <v>170</v>
      </c>
      <c r="E36" s="121" t="s">
        <v>170</v>
      </c>
      <c r="F36" s="122">
        <v>141</v>
      </c>
      <c r="G36" s="352"/>
      <c r="H36" s="34"/>
    </row>
    <row r="37" spans="1:8" ht="15" customHeight="1">
      <c r="A37" s="39"/>
      <c r="B37" s="41"/>
      <c r="C37" s="41"/>
      <c r="D37" s="41"/>
      <c r="E37" s="41"/>
      <c r="F37" s="41"/>
      <c r="G37" s="155"/>
      <c r="H37" s="34"/>
    </row>
    <row r="38" spans="1:8" ht="15" customHeight="1" thickBot="1">
      <c r="A38" s="39"/>
      <c r="B38" s="41"/>
      <c r="C38" s="41"/>
      <c r="D38" s="41"/>
      <c r="E38" s="41"/>
      <c r="F38" s="41"/>
      <c r="G38" s="155"/>
      <c r="H38" s="34"/>
    </row>
    <row r="39" spans="1:8" ht="18" customHeight="1" thickBot="1">
      <c r="A39" s="342" t="s">
        <v>31</v>
      </c>
      <c r="B39" s="343"/>
      <c r="C39" s="343"/>
      <c r="D39" s="343"/>
      <c r="E39" s="343"/>
      <c r="F39" s="344"/>
      <c r="G39" s="156"/>
      <c r="H39" s="34"/>
    </row>
    <row r="40" spans="1:8" ht="15" customHeight="1">
      <c r="A40" s="331" t="s">
        <v>221</v>
      </c>
      <c r="B40" s="332"/>
      <c r="C40" s="332"/>
      <c r="D40" s="332"/>
      <c r="E40" s="332"/>
      <c r="F40" s="333"/>
      <c r="G40" s="155"/>
      <c r="H40" s="34"/>
    </row>
    <row r="41" spans="1:8" ht="12.75" customHeight="1">
      <c r="A41" s="348" t="s">
        <v>32</v>
      </c>
      <c r="B41" s="349"/>
      <c r="C41" s="349"/>
      <c r="D41" s="349"/>
      <c r="E41" s="349"/>
      <c r="F41" s="350"/>
      <c r="G41" s="157"/>
      <c r="H41" s="34"/>
    </row>
    <row r="42" spans="1:8" ht="12.75" customHeight="1">
      <c r="A42" s="138" t="s">
        <v>65</v>
      </c>
      <c r="B42" s="194" t="s">
        <v>7</v>
      </c>
      <c r="C42" s="137" t="s">
        <v>93</v>
      </c>
      <c r="D42" s="42" t="s">
        <v>60</v>
      </c>
      <c r="E42" s="42" t="s">
        <v>61</v>
      </c>
      <c r="F42" s="136" t="s">
        <v>15</v>
      </c>
      <c r="G42" s="152"/>
      <c r="H42" s="34"/>
    </row>
    <row r="43" spans="1:8" ht="12.75" customHeight="1">
      <c r="A43" s="138" t="s">
        <v>14</v>
      </c>
      <c r="B43" s="194"/>
      <c r="C43" s="42" t="s">
        <v>62</v>
      </c>
      <c r="D43" s="42" t="s">
        <v>66</v>
      </c>
      <c r="E43" s="42" t="s">
        <v>63</v>
      </c>
      <c r="F43" s="136" t="s">
        <v>149</v>
      </c>
      <c r="G43" s="153"/>
      <c r="H43" s="34"/>
    </row>
    <row r="44" spans="1:8" ht="12.75" customHeight="1">
      <c r="A44" s="124" t="s">
        <v>84</v>
      </c>
      <c r="B44" s="362">
        <v>54077</v>
      </c>
      <c r="C44" s="110">
        <v>28</v>
      </c>
      <c r="D44" s="114">
        <v>8614</v>
      </c>
      <c r="E44" s="114">
        <v>30120</v>
      </c>
      <c r="F44" s="112">
        <f>SUM(D44:E44)</f>
        <v>38734</v>
      </c>
      <c r="G44" s="353"/>
      <c r="H44" s="34"/>
    </row>
    <row r="45" spans="1:8" ht="12.75" customHeight="1">
      <c r="A45" s="132" t="s">
        <v>90</v>
      </c>
      <c r="B45" s="362"/>
      <c r="C45" s="107" t="s">
        <v>170</v>
      </c>
      <c r="D45" s="107" t="s">
        <v>170</v>
      </c>
      <c r="E45" s="107" t="s">
        <v>170</v>
      </c>
      <c r="F45" s="113">
        <v>4830</v>
      </c>
      <c r="G45" s="353"/>
      <c r="H45" s="34"/>
    </row>
    <row r="46" spans="1:8" ht="12.75" customHeight="1">
      <c r="A46" s="124" t="s">
        <v>85</v>
      </c>
      <c r="B46" s="296">
        <v>33532</v>
      </c>
      <c r="C46" s="110">
        <v>18.9</v>
      </c>
      <c r="D46" s="111">
        <v>1269</v>
      </c>
      <c r="E46" s="111">
        <v>17815</v>
      </c>
      <c r="F46" s="112">
        <f>SUM(D46:E46)</f>
        <v>19084</v>
      </c>
      <c r="G46" s="353"/>
      <c r="H46" s="34"/>
    </row>
    <row r="47" spans="1:8" ht="12.75" customHeight="1">
      <c r="A47" s="133" t="s">
        <v>91</v>
      </c>
      <c r="B47" s="296"/>
      <c r="C47" s="107" t="s">
        <v>170</v>
      </c>
      <c r="D47" s="107" t="s">
        <v>170</v>
      </c>
      <c r="E47" s="107" t="s">
        <v>170</v>
      </c>
      <c r="F47" s="113">
        <v>609</v>
      </c>
      <c r="G47" s="353"/>
      <c r="H47" s="34"/>
    </row>
    <row r="48" spans="1:8" ht="12.75" customHeight="1">
      <c r="A48" s="124" t="s">
        <v>86</v>
      </c>
      <c r="B48" s="356" t="s">
        <v>244</v>
      </c>
      <c r="C48" s="357"/>
      <c r="D48" s="357"/>
      <c r="E48" s="357"/>
      <c r="F48" s="358"/>
      <c r="G48" s="353"/>
      <c r="H48" s="34"/>
    </row>
    <row r="49" spans="1:8" ht="12.75" customHeight="1">
      <c r="A49" s="132" t="s">
        <v>92</v>
      </c>
      <c r="B49" s="359"/>
      <c r="C49" s="360"/>
      <c r="D49" s="360"/>
      <c r="E49" s="360"/>
      <c r="F49" s="361"/>
      <c r="G49" s="353"/>
      <c r="H49" s="34"/>
    </row>
    <row r="50" spans="1:8" ht="12.75" customHeight="1">
      <c r="A50" s="124" t="s">
        <v>87</v>
      </c>
      <c r="B50" s="356" t="s">
        <v>244</v>
      </c>
      <c r="C50" s="357"/>
      <c r="D50" s="357"/>
      <c r="E50" s="357"/>
      <c r="F50" s="358"/>
      <c r="G50" s="353"/>
      <c r="H50" s="34"/>
    </row>
    <row r="51" spans="1:8" ht="12.75" customHeight="1">
      <c r="A51" s="132" t="s">
        <v>92</v>
      </c>
      <c r="B51" s="359"/>
      <c r="C51" s="360"/>
      <c r="D51" s="360"/>
      <c r="E51" s="360"/>
      <c r="F51" s="361"/>
      <c r="G51" s="353"/>
      <c r="H51" s="34"/>
    </row>
    <row r="52" spans="1:8" ht="12.75" customHeight="1">
      <c r="A52" s="124" t="s">
        <v>251</v>
      </c>
      <c r="B52" s="341" t="s">
        <v>170</v>
      </c>
      <c r="C52" s="107">
        <v>99</v>
      </c>
      <c r="D52" s="111">
        <v>4810</v>
      </c>
      <c r="E52" s="111">
        <v>69041</v>
      </c>
      <c r="F52" s="112">
        <f>SUM(D52:E52)</f>
        <v>73851</v>
      </c>
      <c r="G52" s="44"/>
      <c r="H52" s="34"/>
    </row>
    <row r="53" spans="1:8" ht="12.75" customHeight="1">
      <c r="A53" s="132" t="s">
        <v>252</v>
      </c>
      <c r="B53" s="341"/>
      <c r="C53" s="111" t="s">
        <v>170</v>
      </c>
      <c r="D53" s="111" t="s">
        <v>170</v>
      </c>
      <c r="E53" s="111" t="s">
        <v>170</v>
      </c>
      <c r="F53" s="113">
        <v>10701</v>
      </c>
      <c r="G53" s="44"/>
      <c r="H53" s="34"/>
    </row>
    <row r="54" spans="1:8" ht="12.75" customHeight="1">
      <c r="A54" s="124" t="s">
        <v>88</v>
      </c>
      <c r="B54" s="356" t="s">
        <v>244</v>
      </c>
      <c r="C54" s="357"/>
      <c r="D54" s="357"/>
      <c r="E54" s="357"/>
      <c r="F54" s="358"/>
      <c r="G54" s="353"/>
      <c r="H54" s="34"/>
    </row>
    <row r="55" spans="1:8" ht="12.75" customHeight="1">
      <c r="A55" s="132" t="s">
        <v>94</v>
      </c>
      <c r="B55" s="359"/>
      <c r="C55" s="360"/>
      <c r="D55" s="360"/>
      <c r="E55" s="360"/>
      <c r="F55" s="361"/>
      <c r="G55" s="353"/>
      <c r="H55" s="34"/>
    </row>
    <row r="56" spans="1:8" ht="12.75" customHeight="1">
      <c r="A56" s="124" t="s">
        <v>239</v>
      </c>
      <c r="B56" s="297">
        <v>20000</v>
      </c>
      <c r="C56" s="107">
        <v>69</v>
      </c>
      <c r="D56" s="111">
        <v>198</v>
      </c>
      <c r="E56" s="111">
        <v>7313</v>
      </c>
      <c r="F56" s="112">
        <f>(D56+E56)</f>
        <v>7511</v>
      </c>
      <c r="G56" s="353"/>
      <c r="H56" s="34"/>
    </row>
    <row r="57" spans="1:8" ht="12.75" customHeight="1" thickBot="1">
      <c r="A57" s="132" t="s">
        <v>136</v>
      </c>
      <c r="B57" s="298"/>
      <c r="C57" s="111" t="s">
        <v>212</v>
      </c>
      <c r="D57" s="111" t="s">
        <v>212</v>
      </c>
      <c r="E57" s="111" t="s">
        <v>212</v>
      </c>
      <c r="F57" s="113">
        <v>225</v>
      </c>
      <c r="G57" s="370"/>
      <c r="H57" s="34"/>
    </row>
    <row r="58" spans="1:8" ht="12.75" customHeight="1">
      <c r="A58" s="126" t="s">
        <v>89</v>
      </c>
      <c r="B58" s="366" t="s">
        <v>244</v>
      </c>
      <c r="C58" s="367"/>
      <c r="D58" s="367"/>
      <c r="E58" s="367"/>
      <c r="F58" s="368"/>
      <c r="G58" s="353"/>
      <c r="H58" s="34"/>
    </row>
    <row r="59" spans="1:8" ht="12.75" customHeight="1">
      <c r="A59" s="132" t="s">
        <v>94</v>
      </c>
      <c r="B59" s="359"/>
      <c r="C59" s="360"/>
      <c r="D59" s="360"/>
      <c r="E59" s="360"/>
      <c r="F59" s="361"/>
      <c r="G59" s="353"/>
      <c r="H59" s="34"/>
    </row>
    <row r="60" spans="1:8" ht="12.75" customHeight="1">
      <c r="A60" s="124" t="s">
        <v>231</v>
      </c>
      <c r="B60" s="341" t="s">
        <v>170</v>
      </c>
      <c r="C60" s="107">
        <v>69</v>
      </c>
      <c r="D60" s="111">
        <v>32912</v>
      </c>
      <c r="E60" s="111">
        <v>8122</v>
      </c>
      <c r="F60" s="112">
        <f>SUM(D60:E60)</f>
        <v>41034</v>
      </c>
      <c r="G60" s="44"/>
      <c r="H60" s="34"/>
    </row>
    <row r="61" spans="1:8" ht="12.75" customHeight="1">
      <c r="A61" s="132" t="s">
        <v>229</v>
      </c>
      <c r="B61" s="341"/>
      <c r="C61" s="111" t="s">
        <v>170</v>
      </c>
      <c r="D61" s="111" t="s">
        <v>170</v>
      </c>
      <c r="E61" s="111" t="s">
        <v>170</v>
      </c>
      <c r="F61" s="113">
        <v>1361</v>
      </c>
      <c r="G61" s="44"/>
      <c r="H61" s="34"/>
    </row>
    <row r="62" spans="1:8" ht="12.75" customHeight="1">
      <c r="A62" s="124" t="s">
        <v>249</v>
      </c>
      <c r="B62" s="341" t="s">
        <v>170</v>
      </c>
      <c r="C62" s="107">
        <v>39</v>
      </c>
      <c r="D62" s="111">
        <v>2410</v>
      </c>
      <c r="E62" s="111">
        <v>5657</v>
      </c>
      <c r="F62" s="112">
        <f>SUM(D62:E62)</f>
        <v>8067</v>
      </c>
      <c r="G62" s="44"/>
      <c r="H62" s="34"/>
    </row>
    <row r="63" spans="1:8" ht="12.75" customHeight="1">
      <c r="A63" s="132" t="s">
        <v>230</v>
      </c>
      <c r="B63" s="341"/>
      <c r="C63" s="111" t="s">
        <v>170</v>
      </c>
      <c r="D63" s="111" t="s">
        <v>170</v>
      </c>
      <c r="E63" s="111" t="s">
        <v>170</v>
      </c>
      <c r="F63" s="113">
        <v>384</v>
      </c>
      <c r="G63" s="44"/>
      <c r="H63" s="34"/>
    </row>
    <row r="64" spans="1:8" ht="12.75" customHeight="1">
      <c r="A64" s="124" t="s">
        <v>253</v>
      </c>
      <c r="B64" s="341" t="s">
        <v>170</v>
      </c>
      <c r="C64" s="107">
        <v>49</v>
      </c>
      <c r="D64" s="111">
        <v>4830</v>
      </c>
      <c r="E64" s="111">
        <v>45722</v>
      </c>
      <c r="F64" s="112">
        <f>SUM(D64:E64)</f>
        <v>50552</v>
      </c>
      <c r="G64" s="44"/>
      <c r="H64" s="34"/>
    </row>
    <row r="65" spans="1:8" ht="12.75" customHeight="1">
      <c r="A65" s="132" t="s">
        <v>252</v>
      </c>
      <c r="B65" s="341"/>
      <c r="C65" s="111" t="s">
        <v>170</v>
      </c>
      <c r="D65" s="111" t="s">
        <v>170</v>
      </c>
      <c r="E65" s="111" t="s">
        <v>170</v>
      </c>
      <c r="F65" s="113">
        <v>2160</v>
      </c>
      <c r="G65" s="44"/>
      <c r="H65" s="34"/>
    </row>
    <row r="66" spans="1:8" ht="12.75" customHeight="1">
      <c r="A66" s="124" t="s">
        <v>95</v>
      </c>
      <c r="B66" s="297">
        <v>19859</v>
      </c>
      <c r="C66" s="107">
        <v>23.5</v>
      </c>
      <c r="D66" s="111">
        <v>6805</v>
      </c>
      <c r="E66" s="111">
        <v>4972</v>
      </c>
      <c r="F66" s="112">
        <f>(D66+E66)</f>
        <v>11777</v>
      </c>
      <c r="G66" s="353"/>
      <c r="H66" s="34"/>
    </row>
    <row r="67" spans="1:8" ht="12.75" customHeight="1" thickBot="1">
      <c r="A67" s="132" t="s">
        <v>250</v>
      </c>
      <c r="B67" s="298"/>
      <c r="C67" s="107" t="s">
        <v>170</v>
      </c>
      <c r="D67" s="107" t="s">
        <v>170</v>
      </c>
      <c r="E67" s="107" t="s">
        <v>170</v>
      </c>
      <c r="F67" s="113">
        <v>717</v>
      </c>
      <c r="G67" s="370"/>
      <c r="H67" s="34"/>
    </row>
    <row r="68" spans="1:8" ht="12.75" customHeight="1">
      <c r="A68" s="124" t="s">
        <v>254</v>
      </c>
      <c r="B68" s="341" t="s">
        <v>170</v>
      </c>
      <c r="C68" s="107">
        <v>79</v>
      </c>
      <c r="D68" s="111">
        <v>2452</v>
      </c>
      <c r="E68" s="111">
        <v>25192</v>
      </c>
      <c r="F68" s="112">
        <f>SUM(D68:E68)</f>
        <v>27644</v>
      </c>
      <c r="G68" s="44"/>
      <c r="H68" s="34"/>
    </row>
    <row r="69" spans="1:8" ht="12.75" customHeight="1">
      <c r="A69" s="132" t="s">
        <v>252</v>
      </c>
      <c r="B69" s="341"/>
      <c r="C69" s="111" t="s">
        <v>170</v>
      </c>
      <c r="D69" s="111" t="s">
        <v>170</v>
      </c>
      <c r="E69" s="111" t="s">
        <v>170</v>
      </c>
      <c r="F69" s="113">
        <v>2230</v>
      </c>
      <c r="G69" s="44"/>
      <c r="H69" s="34"/>
    </row>
    <row r="70" spans="1:8" ht="12.75" customHeight="1">
      <c r="A70" s="126" t="s">
        <v>97</v>
      </c>
      <c r="B70" s="321">
        <v>151238</v>
      </c>
      <c r="C70" s="185">
        <v>75</v>
      </c>
      <c r="D70" s="150">
        <v>114836</v>
      </c>
      <c r="E70" s="150">
        <v>381</v>
      </c>
      <c r="F70" s="151">
        <f>SUM(D70:E70)</f>
        <v>115217</v>
      </c>
      <c r="G70" s="369"/>
      <c r="H70" s="34"/>
    </row>
    <row r="71" spans="1:8" ht="12.75" customHeight="1">
      <c r="A71" s="129" t="s">
        <v>98</v>
      </c>
      <c r="B71" s="298"/>
      <c r="C71" s="107" t="s">
        <v>170</v>
      </c>
      <c r="D71" s="111">
        <v>11357</v>
      </c>
      <c r="E71" s="111">
        <v>11357</v>
      </c>
      <c r="F71" s="108" t="s">
        <v>170</v>
      </c>
      <c r="G71" s="369"/>
      <c r="H71" s="34"/>
    </row>
    <row r="72" spans="1:8" ht="12.75" customHeight="1">
      <c r="A72" s="124" t="s">
        <v>99</v>
      </c>
      <c r="B72" s="356" t="s">
        <v>244</v>
      </c>
      <c r="C72" s="357"/>
      <c r="D72" s="357"/>
      <c r="E72" s="357"/>
      <c r="F72" s="358"/>
      <c r="G72" s="369"/>
      <c r="H72" s="34"/>
    </row>
    <row r="73" spans="1:8" ht="12.75" customHeight="1">
      <c r="A73" s="132" t="s">
        <v>94</v>
      </c>
      <c r="B73" s="359"/>
      <c r="C73" s="360"/>
      <c r="D73" s="360"/>
      <c r="E73" s="360"/>
      <c r="F73" s="361"/>
      <c r="G73" s="369"/>
      <c r="H73" s="34"/>
    </row>
    <row r="74" spans="1:8" ht="12.75" customHeight="1">
      <c r="A74" s="124" t="s">
        <v>100</v>
      </c>
      <c r="B74" s="297">
        <v>86750</v>
      </c>
      <c r="C74" s="107" t="s">
        <v>234</v>
      </c>
      <c r="D74" s="111">
        <v>4659</v>
      </c>
      <c r="E74" s="111">
        <v>59003</v>
      </c>
      <c r="F74" s="112">
        <f>SUM(D74:E74)</f>
        <v>63662</v>
      </c>
      <c r="G74" s="369"/>
      <c r="H74" s="34"/>
    </row>
    <row r="75" spans="1:8" ht="12.75" customHeight="1" thickBot="1">
      <c r="A75" s="134" t="s">
        <v>101</v>
      </c>
      <c r="B75" s="320"/>
      <c r="C75" s="121" t="s">
        <v>170</v>
      </c>
      <c r="D75" s="121" t="s">
        <v>170</v>
      </c>
      <c r="E75" s="121" t="s">
        <v>170</v>
      </c>
      <c r="F75" s="122" t="s">
        <v>170</v>
      </c>
      <c r="G75" s="369"/>
      <c r="H75" s="34"/>
    </row>
    <row r="76" spans="1:8" ht="12.75" customHeight="1">
      <c r="A76" s="125" t="s">
        <v>172</v>
      </c>
      <c r="B76" s="363" t="s">
        <v>170</v>
      </c>
      <c r="C76" s="187">
        <v>19.9</v>
      </c>
      <c r="D76" s="188">
        <v>629</v>
      </c>
      <c r="E76" s="188">
        <v>61471</v>
      </c>
      <c r="F76" s="189">
        <f>SUM(D76:E76)</f>
        <v>62100</v>
      </c>
      <c r="G76" s="369"/>
      <c r="H76" s="34"/>
    </row>
    <row r="77" spans="1:8" ht="12.75" customHeight="1">
      <c r="A77" s="132" t="s">
        <v>185</v>
      </c>
      <c r="B77" s="364"/>
      <c r="C77" s="107" t="s">
        <v>170</v>
      </c>
      <c r="D77" s="107" t="s">
        <v>170</v>
      </c>
      <c r="E77" s="107" t="s">
        <v>170</v>
      </c>
      <c r="F77" s="113" t="s">
        <v>170</v>
      </c>
      <c r="G77" s="369"/>
      <c r="H77" s="34"/>
    </row>
    <row r="78" spans="1:8" ht="12.75" customHeight="1">
      <c r="A78" s="124" t="s">
        <v>102</v>
      </c>
      <c r="B78" s="297">
        <v>295928</v>
      </c>
      <c r="C78" s="107">
        <v>17.9</v>
      </c>
      <c r="D78" s="111">
        <v>1174</v>
      </c>
      <c r="E78" s="111">
        <v>234775</v>
      </c>
      <c r="F78" s="112">
        <f>SUM(D78:E78)</f>
        <v>235949</v>
      </c>
      <c r="G78" s="48"/>
      <c r="H78" s="34"/>
    </row>
    <row r="79" spans="1:8" ht="12.75" customHeight="1">
      <c r="A79" s="132" t="s">
        <v>103</v>
      </c>
      <c r="B79" s="298"/>
      <c r="C79" s="107" t="s">
        <v>170</v>
      </c>
      <c r="D79" s="107" t="s">
        <v>170</v>
      </c>
      <c r="E79" s="107" t="s">
        <v>170</v>
      </c>
      <c r="F79" s="113">
        <v>10279</v>
      </c>
      <c r="G79" s="48"/>
      <c r="H79" s="34"/>
    </row>
    <row r="80" spans="1:8" ht="12.75" customHeight="1">
      <c r="A80" s="124" t="s">
        <v>104</v>
      </c>
      <c r="B80" s="365" t="s">
        <v>170</v>
      </c>
      <c r="C80" s="107">
        <v>33</v>
      </c>
      <c r="D80" s="111">
        <v>1470</v>
      </c>
      <c r="E80" s="111">
        <v>45240</v>
      </c>
      <c r="F80" s="112">
        <f>SUM(D80:E80)</f>
        <v>46710</v>
      </c>
      <c r="G80" s="48"/>
      <c r="H80" s="34"/>
    </row>
    <row r="81" spans="1:8" ht="12.75" customHeight="1">
      <c r="A81" s="132" t="s">
        <v>185</v>
      </c>
      <c r="B81" s="364"/>
      <c r="C81" s="107" t="s">
        <v>170</v>
      </c>
      <c r="D81" s="107" t="s">
        <v>170</v>
      </c>
      <c r="E81" s="107" t="s">
        <v>170</v>
      </c>
      <c r="F81" s="113">
        <v>2314</v>
      </c>
      <c r="G81" s="48"/>
      <c r="H81" s="34"/>
    </row>
    <row r="82" spans="1:8" ht="12.75" customHeight="1">
      <c r="A82" s="126" t="s">
        <v>105</v>
      </c>
      <c r="B82" s="366" t="s">
        <v>244</v>
      </c>
      <c r="C82" s="367"/>
      <c r="D82" s="367"/>
      <c r="E82" s="367"/>
      <c r="F82" s="368"/>
      <c r="G82" s="48"/>
      <c r="H82" s="34"/>
    </row>
    <row r="83" spans="1:8" ht="12.75" customHeight="1">
      <c r="A83" s="132" t="s">
        <v>94</v>
      </c>
      <c r="B83" s="359"/>
      <c r="C83" s="360"/>
      <c r="D83" s="360"/>
      <c r="E83" s="360"/>
      <c r="F83" s="361"/>
      <c r="G83" s="48"/>
      <c r="H83" s="34"/>
    </row>
    <row r="84" spans="1:8" ht="12.75" customHeight="1">
      <c r="A84" s="124" t="s">
        <v>106</v>
      </c>
      <c r="B84" s="365" t="s">
        <v>170</v>
      </c>
      <c r="C84" s="107">
        <v>24</v>
      </c>
      <c r="D84" s="111">
        <v>1615</v>
      </c>
      <c r="E84" s="111">
        <v>118616</v>
      </c>
      <c r="F84" s="112">
        <f>SUM(D84:E84)</f>
        <v>120231</v>
      </c>
      <c r="G84" s="48"/>
      <c r="H84" s="34"/>
    </row>
    <row r="85" spans="1:8" ht="12.75" customHeight="1">
      <c r="A85" s="132" t="s">
        <v>185</v>
      </c>
      <c r="B85" s="364"/>
      <c r="C85" s="107" t="s">
        <v>170</v>
      </c>
      <c r="D85" s="107" t="s">
        <v>170</v>
      </c>
      <c r="E85" s="107" t="s">
        <v>170</v>
      </c>
      <c r="F85" s="113">
        <v>5235</v>
      </c>
      <c r="G85" s="48"/>
      <c r="H85" s="34"/>
    </row>
    <row r="86" spans="1:8" ht="12.75" customHeight="1">
      <c r="A86" s="124" t="s">
        <v>107</v>
      </c>
      <c r="B86" s="356" t="s">
        <v>244</v>
      </c>
      <c r="C86" s="357"/>
      <c r="D86" s="357"/>
      <c r="E86" s="357"/>
      <c r="F86" s="358"/>
      <c r="G86" s="48"/>
      <c r="H86" s="34"/>
    </row>
    <row r="87" spans="1:8" ht="12.75" customHeight="1">
      <c r="A87" s="132" t="s">
        <v>94</v>
      </c>
      <c r="B87" s="359"/>
      <c r="C87" s="360"/>
      <c r="D87" s="360"/>
      <c r="E87" s="360"/>
      <c r="F87" s="361"/>
      <c r="G87" s="48"/>
      <c r="H87" s="34"/>
    </row>
    <row r="88" spans="1:8" ht="12.75" customHeight="1">
      <c r="A88" s="124" t="s">
        <v>108</v>
      </c>
      <c r="B88" s="365" t="s">
        <v>170</v>
      </c>
      <c r="C88" s="107">
        <v>24.8</v>
      </c>
      <c r="D88" s="111">
        <v>0</v>
      </c>
      <c r="E88" s="111">
        <v>112065</v>
      </c>
      <c r="F88" s="112">
        <f>SUM(D88:E88)</f>
        <v>112065</v>
      </c>
      <c r="G88" s="48"/>
      <c r="H88" s="34"/>
    </row>
    <row r="89" spans="1:8" ht="12.75" customHeight="1">
      <c r="A89" s="132" t="s">
        <v>183</v>
      </c>
      <c r="B89" s="364"/>
      <c r="C89" s="107" t="s">
        <v>170</v>
      </c>
      <c r="D89" s="107" t="s">
        <v>170</v>
      </c>
      <c r="E89" s="107" t="s">
        <v>170</v>
      </c>
      <c r="F89" s="113">
        <v>4787</v>
      </c>
      <c r="G89" s="48"/>
      <c r="H89" s="34"/>
    </row>
    <row r="90" spans="1:8" ht="12.75" customHeight="1">
      <c r="A90" s="124" t="s">
        <v>232</v>
      </c>
      <c r="B90" s="365" t="s">
        <v>170</v>
      </c>
      <c r="C90" s="107">
        <v>119</v>
      </c>
      <c r="D90" s="111">
        <v>697</v>
      </c>
      <c r="E90" s="111">
        <v>19417</v>
      </c>
      <c r="F90" s="112">
        <f>SUM(D90:E90)</f>
        <v>20114</v>
      </c>
      <c r="G90" s="48"/>
      <c r="H90" s="34"/>
    </row>
    <row r="91" spans="1:8" ht="12.75" customHeight="1">
      <c r="A91" s="132" t="s">
        <v>233</v>
      </c>
      <c r="B91" s="364"/>
      <c r="C91" s="107" t="s">
        <v>170</v>
      </c>
      <c r="D91" s="107" t="s">
        <v>170</v>
      </c>
      <c r="E91" s="107" t="s">
        <v>170</v>
      </c>
      <c r="F91" s="113">
        <v>3792</v>
      </c>
      <c r="G91" s="48"/>
      <c r="H91" s="34"/>
    </row>
    <row r="92" spans="1:8" ht="12.75" customHeight="1">
      <c r="A92" s="124" t="s">
        <v>109</v>
      </c>
      <c r="B92" s="365" t="s">
        <v>170</v>
      </c>
      <c r="C92" s="107">
        <v>21.5</v>
      </c>
      <c r="D92" s="111">
        <v>23393</v>
      </c>
      <c r="E92" s="111">
        <v>127465</v>
      </c>
      <c r="F92" s="112">
        <f>SUM(D92:E92)</f>
        <v>150858</v>
      </c>
      <c r="G92" s="48"/>
      <c r="H92" s="34"/>
    </row>
    <row r="93" spans="1:8" ht="12.75" customHeight="1">
      <c r="A93" s="132" t="s">
        <v>185</v>
      </c>
      <c r="B93" s="364"/>
      <c r="C93" s="107" t="s">
        <v>170</v>
      </c>
      <c r="D93" s="107" t="s">
        <v>170</v>
      </c>
      <c r="E93" s="107" t="s">
        <v>170</v>
      </c>
      <c r="F93" s="113">
        <v>11</v>
      </c>
      <c r="G93" s="48"/>
      <c r="H93" s="34"/>
    </row>
    <row r="94" spans="1:8" ht="12.75" customHeight="1">
      <c r="A94" s="334" t="s">
        <v>33</v>
      </c>
      <c r="B94" s="335"/>
      <c r="C94" s="335"/>
      <c r="D94" s="335"/>
      <c r="E94" s="335"/>
      <c r="F94" s="337"/>
      <c r="G94" s="44"/>
      <c r="H94" s="34"/>
    </row>
    <row r="95" spans="1:8" ht="12.75" customHeight="1">
      <c r="A95" s="124" t="s">
        <v>110</v>
      </c>
      <c r="B95" s="297" t="s">
        <v>170</v>
      </c>
      <c r="C95" s="107">
        <v>59</v>
      </c>
      <c r="D95" s="111">
        <v>391</v>
      </c>
      <c r="E95" s="111">
        <v>15635</v>
      </c>
      <c r="F95" s="112">
        <f>SUM(D95:E95)</f>
        <v>16026</v>
      </c>
      <c r="G95" s="44"/>
      <c r="H95" s="34"/>
    </row>
    <row r="96" spans="1:8" ht="12.75" customHeight="1">
      <c r="A96" s="132" t="s">
        <v>185</v>
      </c>
      <c r="B96" s="298"/>
      <c r="C96" s="111" t="s">
        <v>170</v>
      </c>
      <c r="D96" s="111" t="s">
        <v>170</v>
      </c>
      <c r="E96" s="111" t="s">
        <v>170</v>
      </c>
      <c r="F96" s="113">
        <v>780</v>
      </c>
      <c r="G96" s="44"/>
      <c r="H96" s="34"/>
    </row>
    <row r="97" spans="1:8" ht="12.75" customHeight="1">
      <c r="A97" s="124" t="s">
        <v>111</v>
      </c>
      <c r="B97" s="296">
        <v>203149</v>
      </c>
      <c r="C97" s="107">
        <v>15.9</v>
      </c>
      <c r="D97" s="111">
        <v>3377</v>
      </c>
      <c r="E97" s="111">
        <v>168150</v>
      </c>
      <c r="F97" s="112">
        <f>SUM(D97:E97)</f>
        <v>171527</v>
      </c>
      <c r="G97" s="44"/>
      <c r="H97" s="34"/>
    </row>
    <row r="98" spans="1:8" ht="12.75" customHeight="1">
      <c r="A98" s="132" t="s">
        <v>103</v>
      </c>
      <c r="B98" s="296"/>
      <c r="C98" s="111" t="s">
        <v>170</v>
      </c>
      <c r="D98" s="111" t="s">
        <v>170</v>
      </c>
      <c r="E98" s="111" t="s">
        <v>170</v>
      </c>
      <c r="F98" s="113">
        <v>810</v>
      </c>
      <c r="G98" s="44"/>
      <c r="H98" s="34"/>
    </row>
    <row r="99" spans="1:8" ht="12.75" customHeight="1">
      <c r="A99" s="124" t="s">
        <v>112</v>
      </c>
      <c r="B99" s="296">
        <v>102066</v>
      </c>
      <c r="C99" s="107">
        <v>15.5</v>
      </c>
      <c r="D99" s="111">
        <v>564</v>
      </c>
      <c r="E99" s="111">
        <v>81159</v>
      </c>
      <c r="F99" s="112">
        <f>SUM(D99:E99)</f>
        <v>81723</v>
      </c>
      <c r="G99" s="44"/>
      <c r="H99" s="34"/>
    </row>
    <row r="100" spans="1:8" ht="12.75" customHeight="1">
      <c r="A100" s="132" t="s">
        <v>103</v>
      </c>
      <c r="B100" s="296"/>
      <c r="C100" s="111" t="s">
        <v>170</v>
      </c>
      <c r="D100" s="111" t="s">
        <v>170</v>
      </c>
      <c r="E100" s="111" t="s">
        <v>170</v>
      </c>
      <c r="F100" s="113">
        <v>2651</v>
      </c>
      <c r="G100" s="44"/>
      <c r="H100" s="34"/>
    </row>
    <row r="101" spans="1:8" ht="12.75" customHeight="1">
      <c r="A101" s="124" t="s">
        <v>113</v>
      </c>
      <c r="B101" s="297" t="s">
        <v>170</v>
      </c>
      <c r="C101" s="107">
        <v>17.9</v>
      </c>
      <c r="D101" s="111">
        <v>6120</v>
      </c>
      <c r="E101" s="111">
        <v>146992</v>
      </c>
      <c r="F101" s="112">
        <f>SUM(D101:E101)</f>
        <v>153112</v>
      </c>
      <c r="G101" s="44"/>
      <c r="H101" s="34"/>
    </row>
    <row r="102" spans="1:8" ht="12.75" customHeight="1">
      <c r="A102" s="132" t="s">
        <v>185</v>
      </c>
      <c r="B102" s="298"/>
      <c r="C102" s="111" t="s">
        <v>170</v>
      </c>
      <c r="D102" s="111" t="s">
        <v>170</v>
      </c>
      <c r="E102" s="111" t="s">
        <v>170</v>
      </c>
      <c r="F102" s="113" t="s">
        <v>170</v>
      </c>
      <c r="G102" s="44"/>
      <c r="H102" s="34"/>
    </row>
    <row r="103" spans="1:8" ht="12.75" customHeight="1">
      <c r="A103" s="124" t="s">
        <v>114</v>
      </c>
      <c r="B103" s="297" t="s">
        <v>170</v>
      </c>
      <c r="C103" s="107">
        <v>21</v>
      </c>
      <c r="D103" s="111">
        <v>53226</v>
      </c>
      <c r="E103" s="111">
        <v>166975</v>
      </c>
      <c r="F103" s="112">
        <f>SUM(D103:E103)</f>
        <v>220201</v>
      </c>
      <c r="G103" s="44"/>
      <c r="H103" s="34"/>
    </row>
    <row r="104" spans="1:8" ht="12.75" customHeight="1">
      <c r="A104" s="132" t="s">
        <v>185</v>
      </c>
      <c r="B104" s="298"/>
      <c r="C104" s="111" t="s">
        <v>170</v>
      </c>
      <c r="D104" s="111" t="s">
        <v>170</v>
      </c>
      <c r="E104" s="111" t="s">
        <v>170</v>
      </c>
      <c r="F104" s="113">
        <v>3033</v>
      </c>
      <c r="G104" s="44"/>
      <c r="H104" s="34"/>
    </row>
    <row r="105" spans="1:8" ht="12.75" customHeight="1">
      <c r="A105" s="380" t="s">
        <v>34</v>
      </c>
      <c r="B105" s="381"/>
      <c r="C105" s="381"/>
      <c r="D105" s="381"/>
      <c r="E105" s="381"/>
      <c r="F105" s="382"/>
      <c r="G105" s="44"/>
      <c r="H105" s="34"/>
    </row>
    <row r="106" spans="1:8" ht="12.75" customHeight="1">
      <c r="A106" s="126" t="s">
        <v>235</v>
      </c>
      <c r="B106" s="297">
        <v>29121</v>
      </c>
      <c r="C106" s="107">
        <v>26</v>
      </c>
      <c r="D106" s="111">
        <v>4489</v>
      </c>
      <c r="E106" s="111">
        <v>14136</v>
      </c>
      <c r="F106" s="112">
        <f>SUM(D106:E106)</f>
        <v>18625</v>
      </c>
      <c r="G106" s="44"/>
      <c r="H106" s="34"/>
    </row>
    <row r="107" spans="1:8" ht="12.75" customHeight="1">
      <c r="A107" s="132" t="s">
        <v>96</v>
      </c>
      <c r="B107" s="298"/>
      <c r="C107" s="111" t="s">
        <v>170</v>
      </c>
      <c r="D107" s="111" t="s">
        <v>170</v>
      </c>
      <c r="E107" s="111" t="s">
        <v>170</v>
      </c>
      <c r="F107" s="113">
        <v>429</v>
      </c>
      <c r="G107" s="44"/>
      <c r="H107" s="34"/>
    </row>
    <row r="108" spans="1:8" ht="12.75" customHeight="1">
      <c r="A108" s="124" t="s">
        <v>79</v>
      </c>
      <c r="B108" s="297">
        <v>633416</v>
      </c>
      <c r="C108" s="107">
        <v>8</v>
      </c>
      <c r="D108" s="111">
        <v>27063</v>
      </c>
      <c r="E108" s="111">
        <v>481917</v>
      </c>
      <c r="F108" s="112">
        <f>SUM(D108:E108)</f>
        <v>508980</v>
      </c>
      <c r="G108" s="44"/>
      <c r="H108" s="34"/>
    </row>
    <row r="109" spans="1:8" ht="12.75" customHeight="1">
      <c r="A109" s="132" t="s">
        <v>116</v>
      </c>
      <c r="B109" s="298"/>
      <c r="C109" s="111" t="s">
        <v>170</v>
      </c>
      <c r="D109" s="111" t="s">
        <v>170</v>
      </c>
      <c r="E109" s="111" t="s">
        <v>170</v>
      </c>
      <c r="F109" s="113" t="s">
        <v>170</v>
      </c>
      <c r="G109" s="44"/>
      <c r="H109" s="34"/>
    </row>
    <row r="110" spans="1:8" ht="12.75" customHeight="1">
      <c r="A110" s="126" t="s">
        <v>117</v>
      </c>
      <c r="B110" s="297">
        <v>161514</v>
      </c>
      <c r="C110" s="107" t="s">
        <v>207</v>
      </c>
      <c r="D110" s="111">
        <v>2654</v>
      </c>
      <c r="E110" s="111">
        <v>114297</v>
      </c>
      <c r="F110" s="112">
        <f>SUM(D110:E110)</f>
        <v>116951</v>
      </c>
      <c r="G110" s="44"/>
      <c r="H110" s="34"/>
    </row>
    <row r="111" spans="1:8" ht="12.75" customHeight="1">
      <c r="A111" s="132" t="s">
        <v>101</v>
      </c>
      <c r="B111" s="298"/>
      <c r="C111" s="111" t="s">
        <v>170</v>
      </c>
      <c r="D111" s="111" t="s">
        <v>170</v>
      </c>
      <c r="E111" s="111" t="s">
        <v>170</v>
      </c>
      <c r="F111" s="113" t="s">
        <v>170</v>
      </c>
      <c r="G111" s="44"/>
      <c r="H111" s="34"/>
    </row>
    <row r="112" spans="1:8" ht="12.75" customHeight="1">
      <c r="A112" s="124" t="s">
        <v>118</v>
      </c>
      <c r="B112" s="297">
        <v>201200</v>
      </c>
      <c r="C112" s="107" t="s">
        <v>208</v>
      </c>
      <c r="D112" s="111">
        <v>8571</v>
      </c>
      <c r="E112" s="111">
        <v>132285</v>
      </c>
      <c r="F112" s="112">
        <f>SUM(D112:E112)</f>
        <v>140856</v>
      </c>
      <c r="G112" s="44"/>
      <c r="H112" s="34"/>
    </row>
    <row r="113" spans="1:8" ht="12.75" customHeight="1">
      <c r="A113" s="132" t="s">
        <v>101</v>
      </c>
      <c r="B113" s="298"/>
      <c r="C113" s="111" t="s">
        <v>170</v>
      </c>
      <c r="D113" s="111" t="s">
        <v>170</v>
      </c>
      <c r="E113" s="111" t="s">
        <v>170</v>
      </c>
      <c r="F113" s="113" t="s">
        <v>170</v>
      </c>
      <c r="G113" s="44"/>
      <c r="H113" s="34"/>
    </row>
    <row r="114" spans="1:8" ht="12.75" customHeight="1">
      <c r="A114" s="124" t="s">
        <v>119</v>
      </c>
      <c r="B114" s="297">
        <v>41517</v>
      </c>
      <c r="C114" s="107" t="s">
        <v>219</v>
      </c>
      <c r="D114" s="111">
        <v>15966</v>
      </c>
      <c r="E114" s="111">
        <v>15217</v>
      </c>
      <c r="F114" s="112">
        <f>SUM(D114:E114)</f>
        <v>31183</v>
      </c>
      <c r="G114" s="44"/>
      <c r="H114" s="34"/>
    </row>
    <row r="115" spans="1:8" ht="12.75" customHeight="1">
      <c r="A115" s="132" t="s">
        <v>120</v>
      </c>
      <c r="B115" s="298"/>
      <c r="C115" s="111" t="s">
        <v>170</v>
      </c>
      <c r="D115" s="111" t="s">
        <v>170</v>
      </c>
      <c r="E115" s="111" t="s">
        <v>170</v>
      </c>
      <c r="F115" s="113" t="s">
        <v>170</v>
      </c>
      <c r="G115" s="44"/>
      <c r="H115" s="34"/>
    </row>
    <row r="116" spans="1:8" ht="12.75" customHeight="1">
      <c r="A116" s="124" t="s">
        <v>121</v>
      </c>
      <c r="B116" s="297">
        <v>257865</v>
      </c>
      <c r="C116" s="107" t="s">
        <v>228</v>
      </c>
      <c r="D116" s="111">
        <v>61249</v>
      </c>
      <c r="E116" s="111">
        <v>138064</v>
      </c>
      <c r="F116" s="112">
        <f>D116+E116</f>
        <v>199313</v>
      </c>
      <c r="G116" s="44"/>
      <c r="H116" s="34"/>
    </row>
    <row r="117" spans="1:8" ht="12.75" customHeight="1">
      <c r="A117" s="132" t="s">
        <v>101</v>
      </c>
      <c r="B117" s="298"/>
      <c r="C117" s="111" t="s">
        <v>170</v>
      </c>
      <c r="D117" s="111" t="s">
        <v>170</v>
      </c>
      <c r="E117" s="111" t="s">
        <v>170</v>
      </c>
      <c r="F117" s="113" t="s">
        <v>170</v>
      </c>
      <c r="G117" s="44"/>
      <c r="H117" s="34"/>
    </row>
    <row r="118" spans="1:8" ht="12.75" customHeight="1">
      <c r="A118" s="334" t="s">
        <v>35</v>
      </c>
      <c r="B118" s="335"/>
      <c r="C118" s="335"/>
      <c r="D118" s="335"/>
      <c r="E118" s="335"/>
      <c r="F118" s="337"/>
      <c r="G118" s="44"/>
      <c r="H118" s="34"/>
    </row>
    <row r="119" spans="1:8" ht="12.75" customHeight="1">
      <c r="A119" s="124" t="s">
        <v>115</v>
      </c>
      <c r="B119" s="341" t="s">
        <v>170</v>
      </c>
      <c r="C119" s="107">
        <v>69</v>
      </c>
      <c r="D119" s="111">
        <v>1167</v>
      </c>
      <c r="E119" s="111">
        <v>5336</v>
      </c>
      <c r="F119" s="112">
        <f>SUM(D119:E119)</f>
        <v>6503</v>
      </c>
      <c r="G119" s="44"/>
      <c r="H119" s="34"/>
    </row>
    <row r="120" spans="1:8" ht="12.75" customHeight="1">
      <c r="A120" s="132" t="s">
        <v>246</v>
      </c>
      <c r="B120" s="341"/>
      <c r="C120" s="111" t="s">
        <v>170</v>
      </c>
      <c r="D120" s="111" t="s">
        <v>170</v>
      </c>
      <c r="E120" s="111" t="s">
        <v>170</v>
      </c>
      <c r="F120" s="113">
        <v>200</v>
      </c>
      <c r="G120" s="44"/>
      <c r="H120" s="34"/>
    </row>
    <row r="121" spans="1:8" ht="12.75" customHeight="1">
      <c r="A121" s="124" t="s">
        <v>245</v>
      </c>
      <c r="B121" s="341" t="s">
        <v>170</v>
      </c>
      <c r="C121" s="107">
        <v>39</v>
      </c>
      <c r="D121" s="111">
        <v>0</v>
      </c>
      <c r="E121" s="111">
        <v>8375</v>
      </c>
      <c r="F121" s="112">
        <f>SUM(D121:E121)</f>
        <v>8375</v>
      </c>
      <c r="G121" s="44"/>
      <c r="H121" s="34"/>
    </row>
    <row r="122" spans="1:8" ht="12.75" customHeight="1">
      <c r="A122" s="132" t="s">
        <v>246</v>
      </c>
      <c r="B122" s="341"/>
      <c r="C122" s="111" t="s">
        <v>170</v>
      </c>
      <c r="D122" s="111" t="s">
        <v>170</v>
      </c>
      <c r="E122" s="111" t="s">
        <v>170</v>
      </c>
      <c r="F122" s="113">
        <v>846</v>
      </c>
      <c r="G122" s="44"/>
      <c r="H122" s="34"/>
    </row>
    <row r="123" spans="1:8" ht="12.75" customHeight="1">
      <c r="A123" s="124" t="s">
        <v>122</v>
      </c>
      <c r="B123" s="297" t="s">
        <v>170</v>
      </c>
      <c r="C123" s="107">
        <v>59</v>
      </c>
      <c r="D123" s="111">
        <v>3639</v>
      </c>
      <c r="E123" s="111">
        <v>46002</v>
      </c>
      <c r="F123" s="112">
        <f>SUM(D123:E123)</f>
        <v>49641</v>
      </c>
      <c r="G123" s="44"/>
      <c r="H123" s="34"/>
    </row>
    <row r="124" spans="1:8" ht="12.75" customHeight="1">
      <c r="A124" s="132" t="s">
        <v>185</v>
      </c>
      <c r="B124" s="298"/>
      <c r="C124" s="111" t="s">
        <v>170</v>
      </c>
      <c r="D124" s="111" t="s">
        <v>170</v>
      </c>
      <c r="E124" s="111" t="s">
        <v>170</v>
      </c>
      <c r="F124" s="113">
        <v>21</v>
      </c>
      <c r="G124" s="44"/>
      <c r="H124" s="34"/>
    </row>
    <row r="125" spans="1:8" ht="15" customHeight="1">
      <c r="A125" s="338" t="s">
        <v>36</v>
      </c>
      <c r="B125" s="339"/>
      <c r="C125" s="339"/>
      <c r="D125" s="339"/>
      <c r="E125" s="339"/>
      <c r="F125" s="340"/>
      <c r="G125" s="49"/>
      <c r="H125" s="34"/>
    </row>
    <row r="126" spans="1:8" ht="12.75" customHeight="1">
      <c r="A126" s="334" t="s">
        <v>37</v>
      </c>
      <c r="B126" s="335"/>
      <c r="C126" s="335"/>
      <c r="D126" s="335"/>
      <c r="E126" s="335"/>
      <c r="F126" s="337"/>
      <c r="G126" s="44"/>
      <c r="H126" s="34"/>
    </row>
    <row r="127" spans="1:8" ht="12.75" customHeight="1">
      <c r="A127" s="124" t="s">
        <v>123</v>
      </c>
      <c r="B127" s="297">
        <v>59595</v>
      </c>
      <c r="C127" s="107">
        <v>39</v>
      </c>
      <c r="D127" s="111">
        <v>2368</v>
      </c>
      <c r="E127" s="111">
        <v>42077</v>
      </c>
      <c r="F127" s="112">
        <f>SUM(D127:E127)</f>
        <v>44445</v>
      </c>
      <c r="G127" s="44"/>
      <c r="H127" s="34"/>
    </row>
    <row r="128" spans="1:8" ht="12.75" customHeight="1">
      <c r="A128" s="132" t="s">
        <v>124</v>
      </c>
      <c r="B128" s="298"/>
      <c r="C128" s="111" t="s">
        <v>170</v>
      </c>
      <c r="D128" s="111" t="s">
        <v>170</v>
      </c>
      <c r="E128" s="111" t="s">
        <v>170</v>
      </c>
      <c r="F128" s="113">
        <v>12058</v>
      </c>
      <c r="G128" s="44"/>
      <c r="H128" s="34"/>
    </row>
    <row r="129" spans="1:8" ht="12.75" customHeight="1">
      <c r="A129" s="334" t="s">
        <v>38</v>
      </c>
      <c r="B129" s="335"/>
      <c r="C129" s="335"/>
      <c r="D129" s="335"/>
      <c r="E129" s="335"/>
      <c r="F129" s="337"/>
      <c r="G129" s="44"/>
      <c r="H129" s="34"/>
    </row>
    <row r="130" spans="1:8" ht="12.75" customHeight="1">
      <c r="A130" s="127" t="s">
        <v>125</v>
      </c>
      <c r="B130" s="297">
        <v>84005</v>
      </c>
      <c r="C130" s="107" t="s">
        <v>184</v>
      </c>
      <c r="D130" s="111">
        <v>20519</v>
      </c>
      <c r="E130" s="111">
        <v>44503</v>
      </c>
      <c r="F130" s="112">
        <f>SUM(D130:E130)</f>
        <v>65022</v>
      </c>
      <c r="G130" s="44"/>
      <c r="H130" s="34"/>
    </row>
    <row r="131" spans="1:8" ht="12.75" customHeight="1">
      <c r="A131" s="158" t="s">
        <v>101</v>
      </c>
      <c r="B131" s="321"/>
      <c r="C131" s="186" t="s">
        <v>170</v>
      </c>
      <c r="D131" s="186" t="s">
        <v>170</v>
      </c>
      <c r="E131" s="186" t="s">
        <v>170</v>
      </c>
      <c r="F131" s="161" t="s">
        <v>170</v>
      </c>
      <c r="G131" s="44"/>
      <c r="H131" s="34"/>
    </row>
    <row r="132" spans="1:8" ht="15" customHeight="1">
      <c r="A132" s="325" t="s">
        <v>39</v>
      </c>
      <c r="B132" s="326"/>
      <c r="C132" s="326"/>
      <c r="D132" s="326"/>
      <c r="E132" s="326"/>
      <c r="F132" s="327"/>
      <c r="G132" s="49"/>
      <c r="H132" s="34"/>
    </row>
    <row r="133" spans="1:8" ht="12.75" customHeight="1">
      <c r="A133" s="334" t="s">
        <v>40</v>
      </c>
      <c r="B133" s="335"/>
      <c r="C133" s="335"/>
      <c r="D133" s="335"/>
      <c r="E133" s="335"/>
      <c r="F133" s="336"/>
      <c r="G133" s="44"/>
      <c r="H133" s="34"/>
    </row>
    <row r="134" spans="1:8" ht="12.75" customHeight="1">
      <c r="A134" s="322" t="s">
        <v>41</v>
      </c>
      <c r="B134" s="323"/>
      <c r="C134" s="323"/>
      <c r="D134" s="323"/>
      <c r="E134" s="323"/>
      <c r="F134" s="324"/>
      <c r="G134" s="50"/>
      <c r="H134" s="34"/>
    </row>
    <row r="135" spans="1:8" ht="12.75" customHeight="1">
      <c r="A135" s="127" t="s">
        <v>126</v>
      </c>
      <c r="B135" s="297">
        <v>48000</v>
      </c>
      <c r="C135" s="110">
        <v>49.9</v>
      </c>
      <c r="D135" s="111">
        <v>2599</v>
      </c>
      <c r="E135" s="111">
        <v>27828</v>
      </c>
      <c r="F135" s="112">
        <f>SUM(D135:E135)</f>
        <v>30427</v>
      </c>
      <c r="G135" s="50"/>
      <c r="H135" s="34"/>
    </row>
    <row r="136" spans="1:8" ht="12.75" customHeight="1">
      <c r="A136" s="132" t="s">
        <v>127</v>
      </c>
      <c r="B136" s="298"/>
      <c r="C136" s="107" t="s">
        <v>170</v>
      </c>
      <c r="D136" s="107" t="s">
        <v>170</v>
      </c>
      <c r="E136" s="107" t="s">
        <v>170</v>
      </c>
      <c r="F136" s="113">
        <v>771</v>
      </c>
      <c r="G136" s="50"/>
      <c r="H136" s="34"/>
    </row>
    <row r="137" spans="1:8" ht="12.75" customHeight="1">
      <c r="A137" s="127" t="s">
        <v>189</v>
      </c>
      <c r="B137" s="297">
        <v>36000</v>
      </c>
      <c r="C137" s="110">
        <v>54</v>
      </c>
      <c r="D137" s="111">
        <v>1567</v>
      </c>
      <c r="E137" s="111">
        <v>20482</v>
      </c>
      <c r="F137" s="112">
        <f>SUM(D137:E137)</f>
        <v>22049</v>
      </c>
      <c r="G137" s="50"/>
      <c r="H137" s="34"/>
    </row>
    <row r="138" spans="1:8" ht="12.75" customHeight="1">
      <c r="A138" s="132" t="s">
        <v>124</v>
      </c>
      <c r="B138" s="298"/>
      <c r="C138" s="107" t="s">
        <v>170</v>
      </c>
      <c r="D138" s="107" t="s">
        <v>170</v>
      </c>
      <c r="E138" s="107" t="s">
        <v>170</v>
      </c>
      <c r="F138" s="113">
        <v>4526</v>
      </c>
      <c r="G138" s="50"/>
      <c r="H138" s="34"/>
    </row>
    <row r="139" spans="1:8" ht="12" customHeight="1">
      <c r="A139" s="322" t="s">
        <v>49</v>
      </c>
      <c r="B139" s="323"/>
      <c r="C139" s="323"/>
      <c r="D139" s="323"/>
      <c r="E139" s="323"/>
      <c r="F139" s="324"/>
      <c r="G139" s="50"/>
      <c r="H139" s="36"/>
    </row>
    <row r="140" spans="1:8" ht="12" customHeight="1">
      <c r="A140" s="127" t="s">
        <v>128</v>
      </c>
      <c r="B140" s="356" t="s">
        <v>244</v>
      </c>
      <c r="C140" s="357"/>
      <c r="D140" s="357"/>
      <c r="E140" s="357"/>
      <c r="F140" s="358"/>
      <c r="G140" s="50"/>
      <c r="H140" s="36"/>
    </row>
    <row r="141" spans="1:8" ht="12" customHeight="1">
      <c r="A141" s="132" t="s">
        <v>94</v>
      </c>
      <c r="B141" s="359"/>
      <c r="C141" s="360"/>
      <c r="D141" s="360"/>
      <c r="E141" s="360"/>
      <c r="F141" s="361"/>
      <c r="G141" s="50"/>
      <c r="H141" s="36"/>
    </row>
    <row r="142" spans="1:8" ht="12.75" customHeight="1">
      <c r="A142" s="334" t="s">
        <v>42</v>
      </c>
      <c r="B142" s="335"/>
      <c r="C142" s="335"/>
      <c r="D142" s="335"/>
      <c r="E142" s="335"/>
      <c r="F142" s="336"/>
      <c r="G142" s="44"/>
      <c r="H142" s="34"/>
    </row>
    <row r="143" spans="1:8" ht="12.75" customHeight="1">
      <c r="A143" s="334" t="s">
        <v>43</v>
      </c>
      <c r="B143" s="335"/>
      <c r="C143" s="335"/>
      <c r="D143" s="335"/>
      <c r="E143" s="335"/>
      <c r="F143" s="336"/>
      <c r="G143" s="44"/>
      <c r="H143" s="34"/>
    </row>
    <row r="144" spans="1:8" ht="12.75" customHeight="1">
      <c r="A144" s="127" t="s">
        <v>129</v>
      </c>
      <c r="B144" s="297">
        <v>172000</v>
      </c>
      <c r="C144" s="107">
        <v>19</v>
      </c>
      <c r="D144" s="111">
        <v>43177</v>
      </c>
      <c r="E144" s="111">
        <v>85860</v>
      </c>
      <c r="F144" s="112">
        <f>SUM(D144:E144)</f>
        <v>129037</v>
      </c>
      <c r="G144" s="44"/>
      <c r="H144" s="34"/>
    </row>
    <row r="145" spans="1:8" ht="12.75" customHeight="1">
      <c r="A145" s="132" t="s">
        <v>98</v>
      </c>
      <c r="B145" s="298"/>
      <c r="C145" s="107" t="s">
        <v>170</v>
      </c>
      <c r="D145" s="107" t="s">
        <v>170</v>
      </c>
      <c r="E145" s="107" t="s">
        <v>170</v>
      </c>
      <c r="F145" s="113">
        <v>5208</v>
      </c>
      <c r="G145" s="44"/>
      <c r="H145" s="34"/>
    </row>
    <row r="146" spans="1:8" ht="12.75" customHeight="1">
      <c r="A146" s="322" t="s">
        <v>255</v>
      </c>
      <c r="B146" s="323"/>
      <c r="C146" s="323"/>
      <c r="D146" s="323"/>
      <c r="E146" s="323"/>
      <c r="F146" s="376"/>
      <c r="G146" s="50"/>
      <c r="H146" s="34"/>
    </row>
    <row r="147" spans="1:8" ht="12.75" customHeight="1">
      <c r="A147" s="127" t="s">
        <v>130</v>
      </c>
      <c r="B147" s="365" t="s">
        <v>170</v>
      </c>
      <c r="C147" s="107">
        <v>42</v>
      </c>
      <c r="D147" s="111">
        <v>40118</v>
      </c>
      <c r="E147" s="111">
        <v>66331</v>
      </c>
      <c r="F147" s="112">
        <f>SUM(D147:E147)</f>
        <v>106449</v>
      </c>
      <c r="G147" s="50"/>
      <c r="H147" s="34"/>
    </row>
    <row r="148" spans="1:8" ht="12.75" customHeight="1">
      <c r="A148" s="132" t="s">
        <v>185</v>
      </c>
      <c r="B148" s="364"/>
      <c r="C148" s="107" t="s">
        <v>170</v>
      </c>
      <c r="D148" s="107" t="s">
        <v>170</v>
      </c>
      <c r="E148" s="107" t="s">
        <v>170</v>
      </c>
      <c r="F148" s="113">
        <v>7475</v>
      </c>
      <c r="G148" s="50"/>
      <c r="H148" s="34"/>
    </row>
    <row r="149" spans="1:8" ht="15" customHeight="1">
      <c r="A149" s="325" t="s">
        <v>44</v>
      </c>
      <c r="B149" s="326"/>
      <c r="C149" s="326"/>
      <c r="D149" s="326"/>
      <c r="E149" s="326"/>
      <c r="F149" s="327"/>
      <c r="G149" s="49"/>
      <c r="H149" s="34"/>
    </row>
    <row r="150" spans="1:8" ht="12.75" customHeight="1">
      <c r="A150" s="334" t="s">
        <v>45</v>
      </c>
      <c r="B150" s="335"/>
      <c r="C150" s="335"/>
      <c r="D150" s="335"/>
      <c r="E150" s="335"/>
      <c r="F150" s="336"/>
      <c r="G150" s="44"/>
      <c r="H150" s="34"/>
    </row>
    <row r="151" spans="1:8" ht="12.75" customHeight="1">
      <c r="A151" s="322" t="s">
        <v>46</v>
      </c>
      <c r="B151" s="323"/>
      <c r="C151" s="323"/>
      <c r="D151" s="323"/>
      <c r="E151" s="323"/>
      <c r="F151" s="324"/>
      <c r="G151" s="50"/>
      <c r="H151" s="34"/>
    </row>
    <row r="152" spans="1:8" ht="12.75" customHeight="1">
      <c r="A152" s="127" t="s">
        <v>131</v>
      </c>
      <c r="B152" s="297">
        <v>14000</v>
      </c>
      <c r="C152" s="107">
        <v>39</v>
      </c>
      <c r="D152" s="383">
        <v>11200</v>
      </c>
      <c r="E152" s="383">
        <v>1004</v>
      </c>
      <c r="F152" s="384">
        <f>SUM(D152:E152)</f>
        <v>12204</v>
      </c>
      <c r="G152" s="50"/>
      <c r="H152" s="34"/>
    </row>
    <row r="153" spans="1:8" ht="12.75" customHeight="1">
      <c r="A153" s="132" t="s">
        <v>132</v>
      </c>
      <c r="B153" s="298"/>
      <c r="C153" s="107" t="s">
        <v>170</v>
      </c>
      <c r="D153" s="111" t="s">
        <v>212</v>
      </c>
      <c r="E153" s="111" t="s">
        <v>212</v>
      </c>
      <c r="F153" s="113">
        <v>1509</v>
      </c>
      <c r="G153" s="50"/>
      <c r="H153" s="34"/>
    </row>
    <row r="154" spans="1:8" ht="12.75" customHeight="1">
      <c r="A154" s="127" t="s">
        <v>133</v>
      </c>
      <c r="B154" s="297">
        <v>33944</v>
      </c>
      <c r="C154" s="107">
        <v>25</v>
      </c>
      <c r="D154" s="111">
        <v>22041</v>
      </c>
      <c r="E154" s="111">
        <v>6122</v>
      </c>
      <c r="F154" s="112">
        <f>SUM(D154:E154)</f>
        <v>28163</v>
      </c>
      <c r="G154" s="50"/>
      <c r="H154" s="34"/>
    </row>
    <row r="155" spans="1:8" ht="12.75" customHeight="1">
      <c r="A155" s="132" t="s">
        <v>134</v>
      </c>
      <c r="B155" s="298"/>
      <c r="C155" s="107" t="s">
        <v>170</v>
      </c>
      <c r="D155" s="107" t="s">
        <v>170</v>
      </c>
      <c r="E155" s="107" t="s">
        <v>170</v>
      </c>
      <c r="F155" s="113">
        <v>592</v>
      </c>
      <c r="G155" s="50"/>
      <c r="H155" s="34"/>
    </row>
    <row r="156" spans="1:8" ht="12.75" customHeight="1">
      <c r="A156" s="127" t="s">
        <v>135</v>
      </c>
      <c r="B156" s="296">
        <v>29058</v>
      </c>
      <c r="C156" s="107" t="s">
        <v>236</v>
      </c>
      <c r="D156" s="111">
        <v>19018</v>
      </c>
      <c r="E156" s="111">
        <v>4959</v>
      </c>
      <c r="F156" s="112">
        <v>23977</v>
      </c>
      <c r="G156" s="50"/>
      <c r="H156" s="34"/>
    </row>
    <row r="157" spans="1:8" ht="12.75" customHeight="1">
      <c r="A157" s="132" t="s">
        <v>136</v>
      </c>
      <c r="B157" s="296"/>
      <c r="C157" s="111" t="s">
        <v>212</v>
      </c>
      <c r="D157" s="111" t="s">
        <v>212</v>
      </c>
      <c r="E157" s="111" t="s">
        <v>212</v>
      </c>
      <c r="F157" s="113">
        <v>18</v>
      </c>
      <c r="G157" s="50"/>
      <c r="H157" s="34"/>
    </row>
    <row r="158" spans="1:8" ht="12.75" customHeight="1">
      <c r="A158" s="127" t="s">
        <v>137</v>
      </c>
      <c r="B158" s="296">
        <v>22075</v>
      </c>
      <c r="C158" s="107">
        <v>17</v>
      </c>
      <c r="D158" s="111">
        <v>11255</v>
      </c>
      <c r="E158" s="111">
        <v>7094</v>
      </c>
      <c r="F158" s="112">
        <f>SUM(D158:E158)</f>
        <v>18349</v>
      </c>
      <c r="G158" s="50"/>
      <c r="H158" s="34"/>
    </row>
    <row r="159" spans="1:8" ht="12.75" customHeight="1" thickBot="1">
      <c r="A159" s="134" t="s">
        <v>138</v>
      </c>
      <c r="B159" s="317"/>
      <c r="C159" s="121" t="s">
        <v>170</v>
      </c>
      <c r="D159" s="121" t="s">
        <v>170</v>
      </c>
      <c r="E159" s="121" t="s">
        <v>170</v>
      </c>
      <c r="F159" s="122">
        <v>5</v>
      </c>
      <c r="G159" s="50"/>
      <c r="H159" s="34"/>
    </row>
    <row r="160" spans="1:8" ht="12.75" customHeight="1">
      <c r="A160" s="328" t="s">
        <v>50</v>
      </c>
      <c r="B160" s="329"/>
      <c r="C160" s="329"/>
      <c r="D160" s="329"/>
      <c r="E160" s="329"/>
      <c r="F160" s="330"/>
      <c r="G160" s="50"/>
      <c r="H160" s="34"/>
    </row>
    <row r="161" spans="1:8" ht="12.75" customHeight="1">
      <c r="A161" s="127" t="s">
        <v>139</v>
      </c>
      <c r="B161" s="297">
        <v>1000</v>
      </c>
      <c r="C161" s="107">
        <v>34.9</v>
      </c>
      <c r="D161" s="111">
        <v>890</v>
      </c>
      <c r="E161" s="111">
        <v>20</v>
      </c>
      <c r="F161" s="112">
        <f>SUM(D161:E161)</f>
        <v>910</v>
      </c>
      <c r="G161" s="50"/>
      <c r="H161" s="34"/>
    </row>
    <row r="162" spans="1:8" ht="12.75" customHeight="1">
      <c r="A162" s="132" t="s">
        <v>148</v>
      </c>
      <c r="B162" s="298"/>
      <c r="C162" s="107" t="s">
        <v>170</v>
      </c>
      <c r="D162" s="107" t="s">
        <v>170</v>
      </c>
      <c r="E162" s="107" t="s">
        <v>170</v>
      </c>
      <c r="F162" s="113">
        <v>0</v>
      </c>
      <c r="G162" s="50"/>
      <c r="H162" s="34"/>
    </row>
    <row r="163" spans="1:8" ht="12.75" customHeight="1">
      <c r="A163" s="127" t="s">
        <v>243</v>
      </c>
      <c r="B163" s="297">
        <v>62500</v>
      </c>
      <c r="C163" s="107">
        <v>59.9</v>
      </c>
      <c r="D163" s="111">
        <v>16670</v>
      </c>
      <c r="E163" s="111">
        <v>34656</v>
      </c>
      <c r="F163" s="112">
        <f>SUM(D163:E163)</f>
        <v>51326</v>
      </c>
      <c r="G163" s="50"/>
      <c r="H163" s="34"/>
    </row>
    <row r="164" spans="1:8" ht="12.75" customHeight="1">
      <c r="A164" s="132" t="s">
        <v>148</v>
      </c>
      <c r="B164" s="298"/>
      <c r="C164" s="107" t="s">
        <v>170</v>
      </c>
      <c r="D164" s="107" t="s">
        <v>170</v>
      </c>
      <c r="E164" s="107" t="s">
        <v>170</v>
      </c>
      <c r="F164" s="209">
        <v>7622</v>
      </c>
      <c r="G164" s="50"/>
      <c r="H164" s="34"/>
    </row>
    <row r="165" spans="1:8" ht="12.75" customHeight="1">
      <c r="A165" s="127" t="s">
        <v>140</v>
      </c>
      <c r="B165" s="297">
        <v>20000</v>
      </c>
      <c r="C165" s="107">
        <v>20</v>
      </c>
      <c r="D165" s="383">
        <v>6642</v>
      </c>
      <c r="E165" s="383">
        <v>2868</v>
      </c>
      <c r="F165" s="384">
        <f>SUM(D165:E165)</f>
        <v>9510</v>
      </c>
      <c r="G165" s="50"/>
      <c r="H165" s="34"/>
    </row>
    <row r="166" spans="1:8" ht="12.75" customHeight="1">
      <c r="A166" s="132" t="s">
        <v>132</v>
      </c>
      <c r="B166" s="298"/>
      <c r="C166" s="107" t="s">
        <v>170</v>
      </c>
      <c r="D166" s="111" t="s">
        <v>212</v>
      </c>
      <c r="E166" s="111" t="s">
        <v>212</v>
      </c>
      <c r="F166" s="113">
        <v>1674</v>
      </c>
      <c r="G166" s="50"/>
      <c r="H166" s="34"/>
    </row>
    <row r="167" spans="1:8" ht="12.75" customHeight="1">
      <c r="A167" s="127" t="s">
        <v>186</v>
      </c>
      <c r="B167" s="297">
        <v>31500</v>
      </c>
      <c r="C167" s="107">
        <v>150</v>
      </c>
      <c r="D167" s="383">
        <v>2032</v>
      </c>
      <c r="E167" s="383">
        <v>15864</v>
      </c>
      <c r="F167" s="384">
        <f>SUM(D167:E167)</f>
        <v>17896</v>
      </c>
      <c r="G167" s="50"/>
      <c r="H167" s="34"/>
    </row>
    <row r="168" spans="1:8" ht="12.75" customHeight="1">
      <c r="A168" s="132" t="s">
        <v>132</v>
      </c>
      <c r="B168" s="298"/>
      <c r="C168" s="383">
        <v>4043</v>
      </c>
      <c r="D168" s="111" t="s">
        <v>212</v>
      </c>
      <c r="E168" s="383">
        <v>4043</v>
      </c>
      <c r="F168" s="113">
        <v>3093</v>
      </c>
      <c r="G168" s="50"/>
      <c r="H168" s="34"/>
    </row>
    <row r="169" spans="1:8" ht="12.75" customHeight="1">
      <c r="A169" s="127" t="s">
        <v>141</v>
      </c>
      <c r="B169" s="296">
        <v>53500</v>
      </c>
      <c r="C169" s="107">
        <v>145</v>
      </c>
      <c r="D169" s="111">
        <v>14776</v>
      </c>
      <c r="E169" s="111">
        <v>32652</v>
      </c>
      <c r="F169" s="112">
        <f>SUM(D169:E169)</f>
        <v>47428</v>
      </c>
      <c r="G169" s="50"/>
      <c r="H169" s="34"/>
    </row>
    <row r="170" spans="1:8" ht="12.75" customHeight="1">
      <c r="A170" s="132" t="s">
        <v>142</v>
      </c>
      <c r="B170" s="296"/>
      <c r="C170" s="107" t="s">
        <v>170</v>
      </c>
      <c r="D170" s="107" t="s">
        <v>170</v>
      </c>
      <c r="E170" s="107" t="s">
        <v>170</v>
      </c>
      <c r="F170" s="108" t="s">
        <v>170</v>
      </c>
      <c r="G170" s="50"/>
      <c r="H170" s="34"/>
    </row>
    <row r="171" spans="1:8" ht="12.75" customHeight="1">
      <c r="A171" s="127" t="s">
        <v>194</v>
      </c>
      <c r="B171" s="296">
        <v>1310</v>
      </c>
      <c r="C171" s="107">
        <v>35</v>
      </c>
      <c r="D171" s="111">
        <v>501</v>
      </c>
      <c r="E171" s="111">
        <v>261</v>
      </c>
      <c r="F171" s="112">
        <f>SUM(D171:E171)</f>
        <v>762</v>
      </c>
      <c r="G171" s="50"/>
      <c r="H171" s="34"/>
    </row>
    <row r="172" spans="1:8" ht="12.75" customHeight="1">
      <c r="A172" s="158" t="s">
        <v>247</v>
      </c>
      <c r="B172" s="297"/>
      <c r="C172" s="159" t="s">
        <v>170</v>
      </c>
      <c r="D172" s="159" t="s">
        <v>170</v>
      </c>
      <c r="E172" s="159" t="s">
        <v>170</v>
      </c>
      <c r="F172" s="160" t="s">
        <v>170</v>
      </c>
      <c r="G172" s="50"/>
      <c r="H172" s="34"/>
    </row>
    <row r="173" spans="1:8" ht="12.75" customHeight="1">
      <c r="A173" s="127" t="s">
        <v>195</v>
      </c>
      <c r="B173" s="296">
        <v>8350</v>
      </c>
      <c r="C173" s="107">
        <v>79</v>
      </c>
      <c r="D173" s="111">
        <v>1102</v>
      </c>
      <c r="E173" s="111">
        <v>5264</v>
      </c>
      <c r="F173" s="112">
        <f>SUM(D173:E173)</f>
        <v>6366</v>
      </c>
      <c r="G173" s="50"/>
      <c r="H173" s="34"/>
    </row>
    <row r="174" spans="1:8" ht="12.75" customHeight="1">
      <c r="A174" s="158" t="s">
        <v>247</v>
      </c>
      <c r="B174" s="296"/>
      <c r="C174" s="107" t="s">
        <v>170</v>
      </c>
      <c r="D174" s="107" t="s">
        <v>170</v>
      </c>
      <c r="E174" s="107" t="s">
        <v>170</v>
      </c>
      <c r="F174" s="108" t="s">
        <v>170</v>
      </c>
      <c r="G174" s="50"/>
      <c r="H174" s="34"/>
    </row>
    <row r="175" spans="1:8" ht="12.75" customHeight="1">
      <c r="A175" s="127" t="s">
        <v>143</v>
      </c>
      <c r="B175" s="296">
        <v>45400</v>
      </c>
      <c r="C175" s="107">
        <v>179</v>
      </c>
      <c r="D175" s="111">
        <v>4774</v>
      </c>
      <c r="E175" s="111">
        <v>35185</v>
      </c>
      <c r="F175" s="112">
        <f>SUM(D175:E175)</f>
        <v>39959</v>
      </c>
      <c r="G175" s="50"/>
      <c r="H175" s="34"/>
    </row>
    <row r="176" spans="1:8" ht="12.75" customHeight="1">
      <c r="A176" s="132" t="s">
        <v>142</v>
      </c>
      <c r="B176" s="296"/>
      <c r="C176" s="107" t="s">
        <v>170</v>
      </c>
      <c r="D176" s="107" t="s">
        <v>170</v>
      </c>
      <c r="E176" s="107" t="s">
        <v>170</v>
      </c>
      <c r="F176" s="108" t="s">
        <v>170</v>
      </c>
      <c r="G176" s="50"/>
      <c r="H176" s="34"/>
    </row>
    <row r="177" spans="1:8" ht="12.75" customHeight="1">
      <c r="A177" s="127" t="s">
        <v>144</v>
      </c>
      <c r="B177" s="297">
        <v>44000</v>
      </c>
      <c r="C177" s="107">
        <v>29</v>
      </c>
      <c r="D177" s="111">
        <v>16675</v>
      </c>
      <c r="E177" s="111">
        <v>21805</v>
      </c>
      <c r="F177" s="112">
        <f>SUM(D177:E177)</f>
        <v>38480</v>
      </c>
      <c r="G177" s="50"/>
      <c r="H177" s="34"/>
    </row>
    <row r="178" spans="1:8" ht="12.75" customHeight="1">
      <c r="A178" s="158" t="s">
        <v>148</v>
      </c>
      <c r="B178" s="321"/>
      <c r="C178" s="159" t="s">
        <v>170</v>
      </c>
      <c r="D178" s="159" t="s">
        <v>170</v>
      </c>
      <c r="E178" s="159" t="s">
        <v>170</v>
      </c>
      <c r="F178" s="161">
        <v>2590</v>
      </c>
      <c r="G178" s="50"/>
      <c r="H178" s="34"/>
    </row>
    <row r="179" spans="1:8" ht="12.75" customHeight="1">
      <c r="A179" s="127" t="s">
        <v>145</v>
      </c>
      <c r="B179" s="297">
        <v>45900</v>
      </c>
      <c r="C179" s="107">
        <v>105</v>
      </c>
      <c r="D179" s="383">
        <v>10593</v>
      </c>
      <c r="E179" s="383">
        <v>21524</v>
      </c>
      <c r="F179" s="384">
        <f>SUM(D179:E179)</f>
        <v>32117</v>
      </c>
      <c r="G179" s="50"/>
      <c r="H179" s="34"/>
    </row>
    <row r="180" spans="1:8" ht="12.75" customHeight="1">
      <c r="A180" s="132" t="s">
        <v>132</v>
      </c>
      <c r="B180" s="298"/>
      <c r="C180" s="383">
        <v>4108</v>
      </c>
      <c r="D180" s="111" t="s">
        <v>212</v>
      </c>
      <c r="E180" s="383">
        <v>4108</v>
      </c>
      <c r="F180" s="113">
        <v>5864</v>
      </c>
      <c r="G180" s="50"/>
      <c r="H180" s="34"/>
    </row>
    <row r="181" spans="1:8" ht="12.75" customHeight="1">
      <c r="A181" s="127" t="s">
        <v>146</v>
      </c>
      <c r="B181" s="297">
        <v>45250</v>
      </c>
      <c r="C181" s="107">
        <v>49.5</v>
      </c>
      <c r="D181" s="111">
        <v>10889</v>
      </c>
      <c r="E181" s="111">
        <v>25004</v>
      </c>
      <c r="F181" s="112">
        <f>SUM(D181:E181)</f>
        <v>35893</v>
      </c>
      <c r="G181" s="50"/>
      <c r="H181" s="34"/>
    </row>
    <row r="182" spans="1:8" ht="12.75" customHeight="1">
      <c r="A182" s="132" t="s">
        <v>142</v>
      </c>
      <c r="B182" s="298"/>
      <c r="C182" s="107" t="s">
        <v>170</v>
      </c>
      <c r="D182" s="107" t="s">
        <v>170</v>
      </c>
      <c r="E182" s="107" t="s">
        <v>170</v>
      </c>
      <c r="F182" s="108" t="s">
        <v>170</v>
      </c>
      <c r="G182" s="50"/>
      <c r="H182" s="34"/>
    </row>
    <row r="183" spans="1:8" ht="12.75" customHeight="1">
      <c r="A183" s="127" t="s">
        <v>214</v>
      </c>
      <c r="B183" s="365" t="s">
        <v>170</v>
      </c>
      <c r="C183" s="107">
        <v>35</v>
      </c>
      <c r="D183" s="111">
        <v>2420</v>
      </c>
      <c r="E183" s="111">
        <v>14323</v>
      </c>
      <c r="F183" s="112">
        <f>SUM(D183:E183)</f>
        <v>16743</v>
      </c>
      <c r="G183" s="50"/>
      <c r="H183" s="34"/>
    </row>
    <row r="184" spans="1:8" ht="12.75" customHeight="1">
      <c r="A184" s="132" t="s">
        <v>147</v>
      </c>
      <c r="B184" s="364"/>
      <c r="C184" s="107" t="s">
        <v>170</v>
      </c>
      <c r="D184" s="107" t="s">
        <v>170</v>
      </c>
      <c r="E184" s="107" t="s">
        <v>170</v>
      </c>
      <c r="F184" s="113">
        <v>1284</v>
      </c>
      <c r="G184" s="50"/>
      <c r="H184" s="34"/>
    </row>
    <row r="185" spans="1:8" ht="12.75" customHeight="1">
      <c r="A185" s="334" t="s">
        <v>47</v>
      </c>
      <c r="B185" s="335"/>
      <c r="C185" s="335"/>
      <c r="D185" s="335"/>
      <c r="E185" s="335"/>
      <c r="F185" s="336"/>
      <c r="G185" s="44"/>
      <c r="H185" s="34"/>
    </row>
    <row r="186" spans="1:8" ht="12.75" customHeight="1">
      <c r="A186" s="127" t="s">
        <v>226</v>
      </c>
      <c r="B186" s="297">
        <v>23000</v>
      </c>
      <c r="C186" s="107">
        <v>18</v>
      </c>
      <c r="D186" s="111">
        <v>176</v>
      </c>
      <c r="E186" s="111">
        <v>80</v>
      </c>
      <c r="F186" s="112">
        <f>SUM(D186:E186)</f>
        <v>256</v>
      </c>
      <c r="G186" s="50"/>
      <c r="H186" s="34"/>
    </row>
    <row r="187" spans="1:8" ht="12.75" customHeight="1">
      <c r="A187" s="132" t="s">
        <v>227</v>
      </c>
      <c r="B187" s="298"/>
      <c r="C187" s="111">
        <v>21723</v>
      </c>
      <c r="D187" s="111">
        <v>735</v>
      </c>
      <c r="E187" s="111">
        <v>22458</v>
      </c>
      <c r="F187" s="113">
        <v>0</v>
      </c>
      <c r="G187" s="50"/>
      <c r="H187" s="34"/>
    </row>
    <row r="188" spans="1:8" ht="15" customHeight="1">
      <c r="A188" s="128" t="s">
        <v>240</v>
      </c>
      <c r="B188" s="297">
        <v>16485</v>
      </c>
      <c r="C188" s="107">
        <v>70</v>
      </c>
      <c r="D188" s="111">
        <v>0</v>
      </c>
      <c r="E188" s="111">
        <v>11922</v>
      </c>
      <c r="F188" s="112">
        <f>SUM(D188:E188)</f>
        <v>11922</v>
      </c>
      <c r="G188" s="37"/>
      <c r="H188" s="34"/>
    </row>
    <row r="189" spans="1:8" ht="12.75">
      <c r="A189" s="158" t="s">
        <v>247</v>
      </c>
      <c r="B189" s="298"/>
      <c r="C189" s="107" t="s">
        <v>170</v>
      </c>
      <c r="D189" s="107" t="s">
        <v>170</v>
      </c>
      <c r="E189" s="107" t="s">
        <v>170</v>
      </c>
      <c r="F189" s="108" t="s">
        <v>170</v>
      </c>
      <c r="G189" s="34"/>
      <c r="H189" s="34"/>
    </row>
    <row r="190" spans="1:8" ht="15" customHeight="1">
      <c r="A190" s="128" t="s">
        <v>241</v>
      </c>
      <c r="B190" s="297">
        <v>10535</v>
      </c>
      <c r="C190" s="107">
        <v>119</v>
      </c>
      <c r="D190" s="111">
        <v>2418</v>
      </c>
      <c r="E190" s="111">
        <v>6443</v>
      </c>
      <c r="F190" s="112">
        <f>SUM(D190:E190)</f>
        <v>8861</v>
      </c>
      <c r="G190" s="37"/>
      <c r="H190" s="34"/>
    </row>
    <row r="191" spans="1:8" ht="13.5" thickBot="1">
      <c r="A191" s="134" t="s">
        <v>247</v>
      </c>
      <c r="B191" s="320"/>
      <c r="C191" s="121" t="s">
        <v>170</v>
      </c>
      <c r="D191" s="121" t="s">
        <v>170</v>
      </c>
      <c r="E191" s="121" t="s">
        <v>170</v>
      </c>
      <c r="F191" s="184" t="s">
        <v>170</v>
      </c>
      <c r="G191" s="34"/>
      <c r="H191" s="34"/>
    </row>
    <row r="192" spans="1:15" ht="12.75" customHeight="1">
      <c r="A192" s="319"/>
      <c r="B192" s="319"/>
      <c r="C192" s="318"/>
      <c r="D192" s="318"/>
      <c r="E192" s="318"/>
      <c r="F192" s="318"/>
      <c r="G192" s="168"/>
      <c r="H192" s="167"/>
      <c r="I192" s="167"/>
      <c r="J192" s="167"/>
      <c r="K192" s="167"/>
      <c r="L192" s="167"/>
      <c r="M192" s="167"/>
      <c r="N192" s="167"/>
      <c r="O192" s="167"/>
    </row>
    <row r="193" spans="1:15" ht="13.5" thickBot="1">
      <c r="A193" s="319"/>
      <c r="B193" s="319"/>
      <c r="C193" s="318"/>
      <c r="D193" s="318"/>
      <c r="E193" s="318"/>
      <c r="F193" s="318"/>
      <c r="G193" s="167"/>
      <c r="H193" s="167"/>
      <c r="I193" s="167"/>
      <c r="J193" s="167"/>
      <c r="K193" s="167"/>
      <c r="L193" s="167"/>
      <c r="M193" s="167"/>
      <c r="N193" s="167"/>
      <c r="O193" s="167"/>
    </row>
    <row r="194" spans="1:15" ht="12.75">
      <c r="A194" s="377" t="s">
        <v>225</v>
      </c>
      <c r="B194" s="378"/>
      <c r="C194" s="378"/>
      <c r="D194" s="378"/>
      <c r="E194" s="378"/>
      <c r="F194" s="379"/>
      <c r="G194" s="176"/>
      <c r="H194" s="41"/>
      <c r="I194" s="169"/>
      <c r="J194" s="170"/>
      <c r="K194" s="170"/>
      <c r="L194" s="170"/>
      <c r="M194" s="170"/>
      <c r="N194" s="170"/>
      <c r="O194" s="170"/>
    </row>
    <row r="195" spans="1:15" ht="12.75">
      <c r="A195" s="313" t="s">
        <v>65</v>
      </c>
      <c r="B195" s="314"/>
      <c r="C195" s="300" t="s">
        <v>7</v>
      </c>
      <c r="D195" s="301"/>
      <c r="E195" s="302" t="s">
        <v>173</v>
      </c>
      <c r="F195" s="303"/>
      <c r="G195" s="177"/>
      <c r="H195" s="177"/>
      <c r="I195" s="169"/>
      <c r="J195" s="170"/>
      <c r="K195" s="170"/>
      <c r="L195" s="170"/>
      <c r="M195" s="170"/>
      <c r="N195" s="170"/>
      <c r="O195" s="170"/>
    </row>
    <row r="196" spans="1:8" ht="12.75">
      <c r="A196" s="313" t="s">
        <v>14</v>
      </c>
      <c r="B196" s="314"/>
      <c r="C196" s="227"/>
      <c r="D196" s="228"/>
      <c r="E196" s="304"/>
      <c r="F196" s="305"/>
      <c r="G196" s="178"/>
      <c r="H196" s="177"/>
    </row>
    <row r="197" spans="1:8" ht="24" customHeight="1">
      <c r="A197" s="183" t="s">
        <v>237</v>
      </c>
      <c r="B197" s="180"/>
      <c r="C197" s="306">
        <v>85000</v>
      </c>
      <c r="D197" s="307"/>
      <c r="E197" s="310">
        <v>79507</v>
      </c>
      <c r="F197" s="311"/>
      <c r="G197" s="181"/>
      <c r="H197" s="179"/>
    </row>
    <row r="198" spans="1:8" ht="13.5" thickBot="1">
      <c r="A198" s="315" t="s">
        <v>238</v>
      </c>
      <c r="B198" s="316"/>
      <c r="C198" s="308"/>
      <c r="D198" s="309"/>
      <c r="E198" s="308"/>
      <c r="F198" s="312"/>
      <c r="G198" s="182"/>
      <c r="H198" s="179"/>
    </row>
    <row r="199" spans="1:8" ht="12.75">
      <c r="A199" s="35"/>
      <c r="B199" s="34"/>
      <c r="C199" s="34"/>
      <c r="D199" s="34"/>
      <c r="E199" s="34"/>
      <c r="F199" s="34"/>
      <c r="G199" s="34"/>
      <c r="H199" s="34"/>
    </row>
    <row r="200" spans="1:8" ht="12.75" customHeight="1">
      <c r="A200" s="299" t="s">
        <v>242</v>
      </c>
      <c r="B200" s="299"/>
      <c r="C200" s="299"/>
      <c r="D200" s="299"/>
      <c r="E200" s="299"/>
      <c r="F200" s="299"/>
      <c r="G200" s="34"/>
      <c r="H200" s="34"/>
    </row>
    <row r="201" spans="1:8" ht="12.75">
      <c r="A201" s="299"/>
      <c r="B201" s="299"/>
      <c r="C201" s="299"/>
      <c r="D201" s="299"/>
      <c r="E201" s="299"/>
      <c r="F201" s="299"/>
      <c r="G201" s="34"/>
      <c r="H201" s="34"/>
    </row>
    <row r="202" spans="1:8" ht="12.75">
      <c r="A202" s="35"/>
      <c r="B202" s="34"/>
      <c r="C202" s="34"/>
      <c r="D202" s="34"/>
      <c r="E202" s="34"/>
      <c r="F202" s="34"/>
      <c r="G202" s="34"/>
      <c r="H202" s="34"/>
    </row>
    <row r="203" spans="1:8" ht="12.75">
      <c r="A203" s="35"/>
      <c r="B203" s="34"/>
      <c r="C203" s="34"/>
      <c r="D203" s="34"/>
      <c r="E203" s="34"/>
      <c r="F203" s="34"/>
      <c r="G203" s="34"/>
      <c r="H203" s="34"/>
    </row>
    <row r="204" spans="1:8" ht="12.75">
      <c r="A204" s="35"/>
      <c r="B204" s="34"/>
      <c r="C204" s="34"/>
      <c r="D204" s="34"/>
      <c r="E204" s="34"/>
      <c r="F204" s="34"/>
      <c r="G204" s="34"/>
      <c r="H204" s="34"/>
    </row>
    <row r="205" spans="1:8" ht="12.75">
      <c r="A205" s="35"/>
      <c r="B205" s="34"/>
      <c r="C205" s="34"/>
      <c r="D205" s="34"/>
      <c r="E205" s="34"/>
      <c r="F205" s="34"/>
      <c r="G205" s="34"/>
      <c r="H205" s="34"/>
    </row>
    <row r="206" spans="1:8" ht="12.75">
      <c r="A206" s="35"/>
      <c r="B206" s="34"/>
      <c r="C206" s="34"/>
      <c r="D206" s="34"/>
      <c r="E206" s="34"/>
      <c r="F206" s="34"/>
      <c r="G206" s="34"/>
      <c r="H206" s="34"/>
    </row>
    <row r="207" spans="1:8" ht="12.75">
      <c r="A207" s="35"/>
      <c r="B207" s="34"/>
      <c r="C207" s="34"/>
      <c r="D207" s="34"/>
      <c r="E207" s="34"/>
      <c r="F207" s="34"/>
      <c r="G207" s="34"/>
      <c r="H207" s="34"/>
    </row>
    <row r="208" spans="1:8" ht="12.75">
      <c r="A208" s="35"/>
      <c r="B208" s="34"/>
      <c r="C208" s="34"/>
      <c r="D208" s="34"/>
      <c r="E208" s="34"/>
      <c r="F208" s="34"/>
      <c r="G208" s="34"/>
      <c r="H208" s="34"/>
    </row>
    <row r="209" spans="1:8" ht="12.75">
      <c r="A209" s="35"/>
      <c r="B209" s="34"/>
      <c r="C209" s="34"/>
      <c r="D209" s="34"/>
      <c r="E209" s="34"/>
      <c r="F209" s="34"/>
      <c r="G209" s="34"/>
      <c r="H209" s="34"/>
    </row>
    <row r="210" spans="1:8" ht="12.75">
      <c r="A210" s="35"/>
      <c r="B210" s="34"/>
      <c r="C210" s="34"/>
      <c r="D210" s="34"/>
      <c r="E210" s="34"/>
      <c r="F210" s="34"/>
      <c r="G210" s="34"/>
      <c r="H210" s="34"/>
    </row>
    <row r="211" spans="1:8" ht="12.75">
      <c r="A211" s="35"/>
      <c r="B211" s="34"/>
      <c r="C211" s="34"/>
      <c r="D211" s="34"/>
      <c r="E211" s="34"/>
      <c r="F211" s="34"/>
      <c r="G211" s="34"/>
      <c r="H211" s="34"/>
    </row>
    <row r="212" spans="1:8" ht="12.75">
      <c r="A212" s="35"/>
      <c r="B212" s="34"/>
      <c r="C212" s="34"/>
      <c r="D212" s="34"/>
      <c r="E212" s="34"/>
      <c r="F212" s="34"/>
      <c r="G212" s="34"/>
      <c r="H212" s="34"/>
    </row>
    <row r="213" spans="1:8" ht="12.75">
      <c r="A213" s="35"/>
      <c r="B213" s="34"/>
      <c r="C213" s="34"/>
      <c r="D213" s="34"/>
      <c r="E213" s="34"/>
      <c r="F213" s="34"/>
      <c r="G213" s="34"/>
      <c r="H213" s="34"/>
    </row>
    <row r="214" spans="1:8" ht="12.75">
      <c r="A214" s="35"/>
      <c r="B214" s="34"/>
      <c r="C214" s="34"/>
      <c r="D214" s="34"/>
      <c r="E214" s="34"/>
      <c r="F214" s="34"/>
      <c r="G214" s="34"/>
      <c r="H214" s="34"/>
    </row>
    <row r="215" spans="1:8" ht="12.75">
      <c r="A215" s="35"/>
      <c r="B215" s="34"/>
      <c r="C215" s="34"/>
      <c r="D215" s="34"/>
      <c r="E215" s="34"/>
      <c r="F215" s="34"/>
      <c r="G215" s="34"/>
      <c r="H215" s="34"/>
    </row>
    <row r="216" spans="1:8" ht="12.75">
      <c r="A216" s="35"/>
      <c r="B216" s="34"/>
      <c r="C216" s="34"/>
      <c r="D216" s="34"/>
      <c r="E216" s="34"/>
      <c r="F216" s="34"/>
      <c r="G216" s="34"/>
      <c r="H216" s="34"/>
    </row>
    <row r="217" spans="1:8" ht="12.75">
      <c r="A217" s="35"/>
      <c r="B217" s="34"/>
      <c r="C217" s="34"/>
      <c r="D217" s="34"/>
      <c r="E217" s="34"/>
      <c r="F217" s="34"/>
      <c r="G217" s="34"/>
      <c r="H217" s="34"/>
    </row>
    <row r="218" spans="1:8" ht="12.75">
      <c r="A218" s="35"/>
      <c r="B218" s="34"/>
      <c r="C218" s="34"/>
      <c r="D218" s="34"/>
      <c r="E218" s="34"/>
      <c r="F218" s="34"/>
      <c r="G218" s="34"/>
      <c r="H218" s="34"/>
    </row>
    <row r="219" spans="1:8" ht="12.75">
      <c r="A219" s="35"/>
      <c r="B219" s="34"/>
      <c r="C219" s="34"/>
      <c r="D219" s="34"/>
      <c r="E219" s="34"/>
      <c r="F219" s="34"/>
      <c r="G219" s="34"/>
      <c r="H219" s="34"/>
    </row>
    <row r="220" spans="1:8" ht="12.75">
      <c r="A220" s="35"/>
      <c r="B220" s="34"/>
      <c r="C220" s="34"/>
      <c r="D220" s="34"/>
      <c r="E220" s="34"/>
      <c r="F220" s="34"/>
      <c r="G220" s="34"/>
      <c r="H220" s="34"/>
    </row>
    <row r="221" spans="1:8" ht="12.75">
      <c r="A221" s="35"/>
      <c r="B221" s="34"/>
      <c r="C221" s="34"/>
      <c r="D221" s="34"/>
      <c r="E221" s="34"/>
      <c r="F221" s="34"/>
      <c r="G221" s="34"/>
      <c r="H221" s="34"/>
    </row>
    <row r="222" spans="1:8" ht="12.75">
      <c r="A222" s="35"/>
      <c r="B222" s="34"/>
      <c r="C222" s="34"/>
      <c r="D222" s="34"/>
      <c r="E222" s="34"/>
      <c r="F222" s="34"/>
      <c r="G222" s="34"/>
      <c r="H222" s="34"/>
    </row>
    <row r="223" spans="1:8" ht="12.75">
      <c r="A223" s="35"/>
      <c r="B223" s="34"/>
      <c r="C223" s="34"/>
      <c r="D223" s="34"/>
      <c r="E223" s="34"/>
      <c r="F223" s="34"/>
      <c r="G223" s="34"/>
      <c r="H223" s="34"/>
    </row>
    <row r="224" spans="1:8" ht="12.75">
      <c r="A224" s="35"/>
      <c r="B224" s="34"/>
      <c r="C224" s="34"/>
      <c r="D224" s="34"/>
      <c r="E224" s="34"/>
      <c r="F224" s="34"/>
      <c r="G224" s="34"/>
      <c r="H224" s="34"/>
    </row>
    <row r="225" spans="1:8" ht="12.75">
      <c r="A225" s="35"/>
      <c r="B225" s="34"/>
      <c r="C225" s="34"/>
      <c r="D225" s="34"/>
      <c r="E225" s="34"/>
      <c r="F225" s="34"/>
      <c r="G225" s="34"/>
      <c r="H225" s="34"/>
    </row>
    <row r="226" spans="1:8" ht="12.75">
      <c r="A226" s="35"/>
      <c r="B226" s="34"/>
      <c r="C226" s="34"/>
      <c r="D226" s="34"/>
      <c r="E226" s="34"/>
      <c r="F226" s="34"/>
      <c r="G226" s="34"/>
      <c r="H226" s="34"/>
    </row>
    <row r="227" spans="1:8" ht="12.75">
      <c r="A227" s="35"/>
      <c r="B227" s="34"/>
      <c r="C227" s="34"/>
      <c r="D227" s="34"/>
      <c r="E227" s="34"/>
      <c r="F227" s="34"/>
      <c r="G227" s="34"/>
      <c r="H227" s="34"/>
    </row>
    <row r="228" spans="1:8" ht="12.75">
      <c r="A228" s="35"/>
      <c r="B228" s="34"/>
      <c r="C228" s="34"/>
      <c r="D228" s="34"/>
      <c r="E228" s="34"/>
      <c r="F228" s="34"/>
      <c r="G228" s="34"/>
      <c r="H228" s="34"/>
    </row>
    <row r="229" spans="1:8" ht="12.75">
      <c r="A229" s="35"/>
      <c r="B229" s="34"/>
      <c r="C229" s="34"/>
      <c r="D229" s="34"/>
      <c r="E229" s="34"/>
      <c r="F229" s="34"/>
      <c r="G229" s="34"/>
      <c r="H229" s="34"/>
    </row>
    <row r="230" spans="1:8" ht="12.75">
      <c r="A230" s="35"/>
      <c r="B230" s="34"/>
      <c r="C230" s="34"/>
      <c r="D230" s="34"/>
      <c r="E230" s="34"/>
      <c r="F230" s="34"/>
      <c r="G230" s="34"/>
      <c r="H230" s="34"/>
    </row>
    <row r="231" spans="1:8" ht="12.75">
      <c r="A231" s="35"/>
      <c r="B231" s="34"/>
      <c r="C231" s="34"/>
      <c r="D231" s="34"/>
      <c r="E231" s="34"/>
      <c r="F231" s="34"/>
      <c r="G231" s="34"/>
      <c r="H231" s="34"/>
    </row>
    <row r="232" spans="1:8" ht="12.75">
      <c r="A232" s="35"/>
      <c r="B232" s="34"/>
      <c r="C232" s="34"/>
      <c r="D232" s="34"/>
      <c r="E232" s="34"/>
      <c r="F232" s="34"/>
      <c r="G232" s="34"/>
      <c r="H232" s="34"/>
    </row>
    <row r="233" spans="1:8" ht="12.75">
      <c r="A233" s="35"/>
      <c r="B233" s="34"/>
      <c r="C233" s="34"/>
      <c r="D233" s="34"/>
      <c r="E233" s="34"/>
      <c r="F233" s="34"/>
      <c r="G233" s="34"/>
      <c r="H233" s="34"/>
    </row>
    <row r="234" spans="1:8" ht="12.75">
      <c r="A234" s="35"/>
      <c r="B234" s="34"/>
      <c r="C234" s="34"/>
      <c r="D234" s="34"/>
      <c r="E234" s="34"/>
      <c r="F234" s="34"/>
      <c r="G234" s="34"/>
      <c r="H234" s="34"/>
    </row>
    <row r="235" spans="1:8" ht="12.75">
      <c r="A235" s="35"/>
      <c r="B235" s="34"/>
      <c r="C235" s="34"/>
      <c r="D235" s="34"/>
      <c r="E235" s="34"/>
      <c r="F235" s="34"/>
      <c r="G235" s="34"/>
      <c r="H235" s="34"/>
    </row>
    <row r="236" spans="1:8" ht="12.75">
      <c r="A236" s="35"/>
      <c r="B236" s="34"/>
      <c r="C236" s="34"/>
      <c r="D236" s="34"/>
      <c r="E236" s="34"/>
      <c r="F236" s="34"/>
      <c r="G236" s="34"/>
      <c r="H236" s="34"/>
    </row>
    <row r="237" spans="1:8" ht="12.75">
      <c r="A237" s="35"/>
      <c r="B237" s="34"/>
      <c r="C237" s="34"/>
      <c r="D237" s="34"/>
      <c r="E237" s="34"/>
      <c r="F237" s="34"/>
      <c r="G237" s="34"/>
      <c r="H237" s="34"/>
    </row>
    <row r="238" spans="1:8" ht="12.75">
      <c r="A238" s="35"/>
      <c r="B238" s="34"/>
      <c r="C238" s="34"/>
      <c r="D238" s="34"/>
      <c r="E238" s="34"/>
      <c r="F238" s="34"/>
      <c r="G238" s="34"/>
      <c r="H238" s="34"/>
    </row>
    <row r="239" spans="1:8" ht="12.75">
      <c r="A239" s="35"/>
      <c r="B239" s="34"/>
      <c r="C239" s="34"/>
      <c r="D239" s="34"/>
      <c r="E239" s="34"/>
      <c r="F239" s="34"/>
      <c r="G239" s="34"/>
      <c r="H239" s="34"/>
    </row>
    <row r="240" spans="1:8" ht="12.75">
      <c r="A240" s="35"/>
      <c r="B240" s="34"/>
      <c r="C240" s="34"/>
      <c r="D240" s="34"/>
      <c r="E240" s="34"/>
      <c r="F240" s="34"/>
      <c r="G240" s="34"/>
      <c r="H240" s="34"/>
    </row>
    <row r="241" spans="1:8" ht="12.75">
      <c r="A241" s="35"/>
      <c r="B241" s="34"/>
      <c r="C241" s="34"/>
      <c r="D241" s="34"/>
      <c r="E241" s="34"/>
      <c r="F241" s="34"/>
      <c r="G241" s="34"/>
      <c r="H241" s="34"/>
    </row>
    <row r="242" spans="1:8" ht="12.75">
      <c r="A242" s="35"/>
      <c r="B242" s="34"/>
      <c r="C242" s="34"/>
      <c r="D242" s="34"/>
      <c r="E242" s="34"/>
      <c r="F242" s="34"/>
      <c r="G242" s="34"/>
      <c r="H242" s="34"/>
    </row>
    <row r="243" spans="1:8" ht="12.75">
      <c r="A243" s="35"/>
      <c r="B243" s="34"/>
      <c r="C243" s="34"/>
      <c r="D243" s="34"/>
      <c r="E243" s="34"/>
      <c r="F243" s="34"/>
      <c r="G243" s="34"/>
      <c r="H243" s="34"/>
    </row>
    <row r="244" spans="1:8" ht="12.75">
      <c r="A244" s="35"/>
      <c r="B244" s="34"/>
      <c r="C244" s="34"/>
      <c r="D244" s="34"/>
      <c r="E244" s="34"/>
      <c r="F244" s="34"/>
      <c r="G244" s="34"/>
      <c r="H244" s="34"/>
    </row>
    <row r="245" spans="1:8" ht="12.75">
      <c r="A245" s="35"/>
      <c r="B245" s="34"/>
      <c r="C245" s="34"/>
      <c r="D245" s="34"/>
      <c r="E245" s="34"/>
      <c r="F245" s="34"/>
      <c r="G245" s="34"/>
      <c r="H245" s="34"/>
    </row>
    <row r="246" spans="1:8" ht="12.75">
      <c r="A246" s="35"/>
      <c r="B246" s="34"/>
      <c r="C246" s="34"/>
      <c r="D246" s="34"/>
      <c r="E246" s="34"/>
      <c r="F246" s="34"/>
      <c r="G246" s="34"/>
      <c r="H246" s="34"/>
    </row>
    <row r="247" spans="1:8" ht="12.75">
      <c r="A247" s="35"/>
      <c r="B247" s="34"/>
      <c r="C247" s="34"/>
      <c r="D247" s="34"/>
      <c r="E247" s="34"/>
      <c r="F247" s="34"/>
      <c r="G247" s="34"/>
      <c r="H247" s="34"/>
    </row>
    <row r="248" spans="1:8" ht="12.75">
      <c r="A248" s="35"/>
      <c r="B248" s="34"/>
      <c r="C248" s="34"/>
      <c r="D248" s="34"/>
      <c r="E248" s="34"/>
      <c r="F248" s="34"/>
      <c r="G248" s="34"/>
      <c r="H248" s="34"/>
    </row>
    <row r="249" spans="1:8" ht="12.75">
      <c r="A249" s="35"/>
      <c r="B249" s="34"/>
      <c r="C249" s="34"/>
      <c r="D249" s="34"/>
      <c r="E249" s="34"/>
      <c r="F249" s="34"/>
      <c r="G249" s="34"/>
      <c r="H249" s="34"/>
    </row>
    <row r="250" spans="1:8" ht="12.75">
      <c r="A250" s="35"/>
      <c r="B250" s="34"/>
      <c r="C250" s="34"/>
      <c r="D250" s="34"/>
      <c r="E250" s="34"/>
      <c r="F250" s="34"/>
      <c r="G250" s="34"/>
      <c r="H250" s="34"/>
    </row>
    <row r="251" spans="1:8" ht="12.75">
      <c r="A251" s="35"/>
      <c r="B251" s="34"/>
      <c r="C251" s="34"/>
      <c r="D251" s="34"/>
      <c r="E251" s="34"/>
      <c r="F251" s="34"/>
      <c r="G251" s="34"/>
      <c r="H251" s="34"/>
    </row>
    <row r="252" spans="1:8" ht="12.75">
      <c r="A252" s="35"/>
      <c r="B252" s="34"/>
      <c r="C252" s="34"/>
      <c r="D252" s="34"/>
      <c r="E252" s="34"/>
      <c r="F252" s="34"/>
      <c r="G252" s="34"/>
      <c r="H252" s="34"/>
    </row>
    <row r="253" spans="1:8" ht="12.75">
      <c r="A253" s="35"/>
      <c r="B253" s="34"/>
      <c r="C253" s="34"/>
      <c r="D253" s="34"/>
      <c r="E253" s="34"/>
      <c r="F253" s="34"/>
      <c r="G253" s="34"/>
      <c r="H253" s="34"/>
    </row>
    <row r="254" spans="1:8" ht="12.75">
      <c r="A254" s="35"/>
      <c r="B254" s="34"/>
      <c r="C254" s="34"/>
      <c r="D254" s="34"/>
      <c r="E254" s="34"/>
      <c r="F254" s="34"/>
      <c r="G254" s="34"/>
      <c r="H254" s="34"/>
    </row>
    <row r="255" spans="1:8" ht="12.75">
      <c r="A255" s="35"/>
      <c r="B255" s="34"/>
      <c r="C255" s="34"/>
      <c r="D255" s="34"/>
      <c r="E255" s="34"/>
      <c r="F255" s="34"/>
      <c r="G255" s="34"/>
      <c r="H255" s="34"/>
    </row>
    <row r="256" spans="1:8" ht="12.75">
      <c r="A256" s="35"/>
      <c r="B256" s="34"/>
      <c r="C256" s="34"/>
      <c r="D256" s="34"/>
      <c r="E256" s="34"/>
      <c r="F256" s="34"/>
      <c r="G256" s="34"/>
      <c r="H256" s="34"/>
    </row>
    <row r="257" spans="1:8" ht="12.75">
      <c r="A257" s="35"/>
      <c r="B257" s="34"/>
      <c r="C257" s="34"/>
      <c r="D257" s="34"/>
      <c r="E257" s="34"/>
      <c r="F257" s="34"/>
      <c r="G257" s="34"/>
      <c r="H257" s="34"/>
    </row>
    <row r="258" spans="1:8" ht="12.75">
      <c r="A258" s="35"/>
      <c r="B258" s="34"/>
      <c r="C258" s="34"/>
      <c r="D258" s="34"/>
      <c r="E258" s="34"/>
      <c r="F258" s="34"/>
      <c r="G258" s="34"/>
      <c r="H258" s="34"/>
    </row>
    <row r="259" spans="1:8" ht="12.75">
      <c r="A259" s="35"/>
      <c r="B259" s="34"/>
      <c r="C259" s="34"/>
      <c r="D259" s="34"/>
      <c r="E259" s="34"/>
      <c r="F259" s="34"/>
      <c r="G259" s="34"/>
      <c r="H259" s="34"/>
    </row>
    <row r="260" spans="1:8" ht="12.75">
      <c r="A260" s="35"/>
      <c r="B260" s="34"/>
      <c r="C260" s="34"/>
      <c r="D260" s="34"/>
      <c r="E260" s="34"/>
      <c r="F260" s="34"/>
      <c r="G260" s="34"/>
      <c r="H260" s="34"/>
    </row>
    <row r="261" spans="1:8" ht="12.75">
      <c r="A261" s="35"/>
      <c r="B261" s="34"/>
      <c r="C261" s="34"/>
      <c r="D261" s="34"/>
      <c r="E261" s="34"/>
      <c r="F261" s="34"/>
      <c r="G261" s="34"/>
      <c r="H261" s="34"/>
    </row>
    <row r="262" spans="1:8" ht="12.75">
      <c r="A262" s="35"/>
      <c r="B262" s="34"/>
      <c r="C262" s="34"/>
      <c r="D262" s="34"/>
      <c r="E262" s="34"/>
      <c r="F262" s="34"/>
      <c r="G262" s="34"/>
      <c r="H262" s="34"/>
    </row>
    <row r="263" spans="1:8" ht="12.75">
      <c r="A263" s="35"/>
      <c r="B263" s="34"/>
      <c r="C263" s="34"/>
      <c r="D263" s="34"/>
      <c r="E263" s="34"/>
      <c r="F263" s="34"/>
      <c r="G263" s="34"/>
      <c r="H263" s="34"/>
    </row>
    <row r="264" spans="1:8" ht="12.75">
      <c r="A264" s="35"/>
      <c r="B264" s="34"/>
      <c r="C264" s="34"/>
      <c r="D264" s="34"/>
      <c r="E264" s="34"/>
      <c r="F264" s="34"/>
      <c r="G264" s="34"/>
      <c r="H264" s="34"/>
    </row>
    <row r="265" spans="1:8" ht="12.75">
      <c r="A265" s="35"/>
      <c r="B265" s="34"/>
      <c r="C265" s="34"/>
      <c r="D265" s="34"/>
      <c r="E265" s="34"/>
      <c r="F265" s="34"/>
      <c r="G265" s="34"/>
      <c r="H265" s="34"/>
    </row>
    <row r="266" spans="1:8" ht="12.75">
      <c r="A266" s="35"/>
      <c r="B266" s="34"/>
      <c r="C266" s="34"/>
      <c r="D266" s="34"/>
      <c r="E266" s="34"/>
      <c r="F266" s="34"/>
      <c r="G266" s="34"/>
      <c r="H266" s="34"/>
    </row>
    <row r="267" spans="1:8" ht="12.75">
      <c r="A267" s="35"/>
      <c r="B267" s="34"/>
      <c r="C267" s="34"/>
      <c r="D267" s="34"/>
      <c r="E267" s="34"/>
      <c r="F267" s="34"/>
      <c r="G267" s="34"/>
      <c r="H267" s="34"/>
    </row>
    <row r="268" spans="1:8" ht="12.75">
      <c r="A268" s="35"/>
      <c r="B268" s="34"/>
      <c r="C268" s="34"/>
      <c r="D268" s="34"/>
      <c r="E268" s="34"/>
      <c r="F268" s="34"/>
      <c r="G268" s="34"/>
      <c r="H268" s="34"/>
    </row>
    <row r="269" spans="1:8" ht="12.75">
      <c r="A269" s="35"/>
      <c r="B269" s="34"/>
      <c r="C269" s="34"/>
      <c r="D269" s="34"/>
      <c r="E269" s="34"/>
      <c r="F269" s="34"/>
      <c r="G269" s="34"/>
      <c r="H269" s="34"/>
    </row>
    <row r="270" spans="1:8" ht="12.75">
      <c r="A270" s="35"/>
      <c r="B270" s="34"/>
      <c r="C270" s="34"/>
      <c r="D270" s="34"/>
      <c r="E270" s="34"/>
      <c r="F270" s="34"/>
      <c r="G270" s="34"/>
      <c r="H270" s="34"/>
    </row>
    <row r="271" spans="1:8" ht="12.75">
      <c r="A271" s="35"/>
      <c r="B271" s="34"/>
      <c r="C271" s="34"/>
      <c r="D271" s="34"/>
      <c r="E271" s="34"/>
      <c r="F271" s="34"/>
      <c r="G271" s="34"/>
      <c r="H271" s="34"/>
    </row>
    <row r="272" spans="1:8" ht="12.75">
      <c r="A272" s="35"/>
      <c r="B272" s="34"/>
      <c r="C272" s="34"/>
      <c r="D272" s="34"/>
      <c r="E272" s="34"/>
      <c r="F272" s="34"/>
      <c r="G272" s="34"/>
      <c r="H272" s="34"/>
    </row>
    <row r="273" spans="1:8" ht="12.75">
      <c r="A273" s="35"/>
      <c r="B273" s="34"/>
      <c r="C273" s="34"/>
      <c r="D273" s="34"/>
      <c r="E273" s="34"/>
      <c r="F273" s="34"/>
      <c r="G273" s="34"/>
      <c r="H273" s="34"/>
    </row>
    <row r="274" spans="1:8" ht="12.75">
      <c r="A274" s="35"/>
      <c r="B274" s="34"/>
      <c r="C274" s="34"/>
      <c r="D274" s="34"/>
      <c r="E274" s="34"/>
      <c r="F274" s="34"/>
      <c r="G274" s="34"/>
      <c r="H274" s="34"/>
    </row>
    <row r="275" spans="1:8" ht="12.75">
      <c r="A275" s="35"/>
      <c r="B275" s="34"/>
      <c r="C275" s="34"/>
      <c r="D275" s="34"/>
      <c r="E275" s="34"/>
      <c r="F275" s="34"/>
      <c r="G275" s="34"/>
      <c r="H275" s="34"/>
    </row>
    <row r="276" spans="1:8" ht="12.75">
      <c r="A276" s="35"/>
      <c r="B276" s="34"/>
      <c r="C276" s="34"/>
      <c r="D276" s="34"/>
      <c r="E276" s="34"/>
      <c r="F276" s="34"/>
      <c r="G276" s="34"/>
      <c r="H276" s="34"/>
    </row>
    <row r="277" spans="1:8" ht="12.75">
      <c r="A277" s="35"/>
      <c r="B277" s="34"/>
      <c r="C277" s="34"/>
      <c r="D277" s="34"/>
      <c r="E277" s="34"/>
      <c r="F277" s="34"/>
      <c r="G277" s="34"/>
      <c r="H277" s="34"/>
    </row>
    <row r="278" spans="1:8" ht="12.75">
      <c r="A278" s="35"/>
      <c r="B278" s="34"/>
      <c r="C278" s="34"/>
      <c r="D278" s="34"/>
      <c r="E278" s="34"/>
      <c r="F278" s="34"/>
      <c r="G278" s="34"/>
      <c r="H278" s="34"/>
    </row>
    <row r="279" spans="1:8" ht="12.75">
      <c r="A279" s="35"/>
      <c r="B279" s="34"/>
      <c r="C279" s="34"/>
      <c r="D279" s="34"/>
      <c r="E279" s="34"/>
      <c r="F279" s="34"/>
      <c r="G279" s="34"/>
      <c r="H279" s="34"/>
    </row>
    <row r="280" spans="1:8" ht="12.75">
      <c r="A280" s="35"/>
      <c r="B280" s="34"/>
      <c r="C280" s="34"/>
      <c r="D280" s="34"/>
      <c r="E280" s="34"/>
      <c r="F280" s="34"/>
      <c r="G280" s="34"/>
      <c r="H280" s="34"/>
    </row>
    <row r="281" spans="1:8" ht="12.75">
      <c r="A281" s="35"/>
      <c r="B281" s="34"/>
      <c r="C281" s="34"/>
      <c r="D281" s="34"/>
      <c r="E281" s="34"/>
      <c r="F281" s="34"/>
      <c r="G281" s="34"/>
      <c r="H281" s="34"/>
    </row>
    <row r="282" spans="1:8" ht="12.75">
      <c r="A282" s="35"/>
      <c r="B282" s="34"/>
      <c r="C282" s="34"/>
      <c r="D282" s="34"/>
      <c r="E282" s="34"/>
      <c r="F282" s="34"/>
      <c r="G282" s="34"/>
      <c r="H282" s="34"/>
    </row>
    <row r="283" spans="1:8" ht="12.75">
      <c r="A283" s="35"/>
      <c r="B283" s="34"/>
      <c r="C283" s="34"/>
      <c r="D283" s="34"/>
      <c r="E283" s="34"/>
      <c r="F283" s="34"/>
      <c r="G283" s="34"/>
      <c r="H283" s="34"/>
    </row>
    <row r="284" spans="1:8" ht="12.75">
      <c r="A284" s="35"/>
      <c r="B284" s="34"/>
      <c r="C284" s="34"/>
      <c r="D284" s="34"/>
      <c r="E284" s="34"/>
      <c r="F284" s="34"/>
      <c r="G284" s="34"/>
      <c r="H284" s="34"/>
    </row>
    <row r="285" spans="1:8" ht="12.75">
      <c r="A285" s="35"/>
      <c r="B285" s="34"/>
      <c r="C285" s="34"/>
      <c r="D285" s="34"/>
      <c r="E285" s="34"/>
      <c r="F285" s="34"/>
      <c r="G285" s="34"/>
      <c r="H285" s="34"/>
    </row>
    <row r="286" spans="1:8" ht="12.75">
      <c r="A286" s="35"/>
      <c r="B286" s="34"/>
      <c r="C286" s="34"/>
      <c r="D286" s="34"/>
      <c r="E286" s="34"/>
      <c r="F286" s="34"/>
      <c r="G286" s="34"/>
      <c r="H286" s="34"/>
    </row>
    <row r="287" spans="1:8" ht="12.75">
      <c r="A287" s="35"/>
      <c r="B287" s="34"/>
      <c r="C287" s="34"/>
      <c r="D287" s="34"/>
      <c r="E287" s="34"/>
      <c r="F287" s="34"/>
      <c r="G287" s="34"/>
      <c r="H287" s="34"/>
    </row>
    <row r="288" spans="1:8" ht="12.75">
      <c r="A288" s="35"/>
      <c r="B288" s="34"/>
      <c r="C288" s="34"/>
      <c r="D288" s="34"/>
      <c r="E288" s="34"/>
      <c r="F288" s="34"/>
      <c r="G288" s="34"/>
      <c r="H288" s="34"/>
    </row>
    <row r="289" spans="1:8" ht="12.75">
      <c r="A289" s="35"/>
      <c r="B289" s="34"/>
      <c r="C289" s="34"/>
      <c r="D289" s="34"/>
      <c r="E289" s="34"/>
      <c r="F289" s="34"/>
      <c r="G289" s="34"/>
      <c r="H289" s="34"/>
    </row>
    <row r="290" spans="1:8" ht="12.75">
      <c r="A290" s="35"/>
      <c r="B290" s="34"/>
      <c r="C290" s="34"/>
      <c r="D290" s="34"/>
      <c r="E290" s="34"/>
      <c r="F290" s="34"/>
      <c r="G290" s="34"/>
      <c r="H290" s="34"/>
    </row>
    <row r="291" spans="1:8" ht="12.75">
      <c r="A291" s="35"/>
      <c r="B291" s="34"/>
      <c r="C291" s="34"/>
      <c r="D291" s="34"/>
      <c r="E291" s="34"/>
      <c r="F291" s="34"/>
      <c r="G291" s="34"/>
      <c r="H291" s="34"/>
    </row>
    <row r="292" spans="1:8" ht="12.75">
      <c r="A292" s="35"/>
      <c r="B292" s="34"/>
      <c r="C292" s="34"/>
      <c r="D292" s="34"/>
      <c r="E292" s="34"/>
      <c r="F292" s="34"/>
      <c r="G292" s="34"/>
      <c r="H292" s="34"/>
    </row>
    <row r="293" spans="1:8" ht="12.75">
      <c r="A293" s="35"/>
      <c r="B293" s="34"/>
      <c r="C293" s="34"/>
      <c r="D293" s="34"/>
      <c r="E293" s="34"/>
      <c r="F293" s="34"/>
      <c r="G293" s="34"/>
      <c r="H293" s="34"/>
    </row>
    <row r="294" spans="1:8" ht="12.75">
      <c r="A294" s="35"/>
      <c r="B294" s="34"/>
      <c r="C294" s="34"/>
      <c r="D294" s="34"/>
      <c r="E294" s="34"/>
      <c r="F294" s="34"/>
      <c r="G294" s="34"/>
      <c r="H294" s="34"/>
    </row>
    <row r="295" spans="1:8" ht="12.75">
      <c r="A295" s="35"/>
      <c r="B295" s="34"/>
      <c r="C295" s="34"/>
      <c r="D295" s="34"/>
      <c r="E295" s="34"/>
      <c r="F295" s="34"/>
      <c r="G295" s="34"/>
      <c r="H295" s="34"/>
    </row>
  </sheetData>
  <mergeCells count="139">
    <mergeCell ref="B103:B104"/>
    <mergeCell ref="B112:B113"/>
    <mergeCell ref="A105:F105"/>
    <mergeCell ref="B60:B61"/>
    <mergeCell ref="B108:B109"/>
    <mergeCell ref="B106:B107"/>
    <mergeCell ref="B97:B98"/>
    <mergeCell ref="B101:B102"/>
    <mergeCell ref="B92:B93"/>
    <mergeCell ref="B95:B96"/>
    <mergeCell ref="B58:F59"/>
    <mergeCell ref="B50:F51"/>
    <mergeCell ref="B54:F55"/>
    <mergeCell ref="B86:F87"/>
    <mergeCell ref="B52:B53"/>
    <mergeCell ref="B64:B65"/>
    <mergeCell ref="B68:B69"/>
    <mergeCell ref="B66:B67"/>
    <mergeCell ref="B72:F73"/>
    <mergeCell ref="B70:B71"/>
    <mergeCell ref="A194:F194"/>
    <mergeCell ref="B56:B57"/>
    <mergeCell ref="A118:F118"/>
    <mergeCell ref="B188:B189"/>
    <mergeCell ref="B181:B182"/>
    <mergeCell ref="B183:B184"/>
    <mergeCell ref="A185:F185"/>
    <mergeCell ref="A142:F142"/>
    <mergeCell ref="B147:B148"/>
    <mergeCell ref="B140:F141"/>
    <mergeCell ref="G56:G57"/>
    <mergeCell ref="B169:B170"/>
    <mergeCell ref="B186:B187"/>
    <mergeCell ref="B62:B63"/>
    <mergeCell ref="B90:B91"/>
    <mergeCell ref="B173:B174"/>
    <mergeCell ref="B171:B172"/>
    <mergeCell ref="B135:B136"/>
    <mergeCell ref="B116:B117"/>
    <mergeCell ref="B137:B138"/>
    <mergeCell ref="B121:B122"/>
    <mergeCell ref="A149:F149"/>
    <mergeCell ref="B156:B157"/>
    <mergeCell ref="A151:F151"/>
    <mergeCell ref="A150:F150"/>
    <mergeCell ref="A146:F146"/>
    <mergeCell ref="B130:B131"/>
    <mergeCell ref="A143:F143"/>
    <mergeCell ref="B144:B145"/>
    <mergeCell ref="A139:F139"/>
    <mergeCell ref="A2:G2"/>
    <mergeCell ref="B4:B5"/>
    <mergeCell ref="B110:B111"/>
    <mergeCell ref="B74:B75"/>
    <mergeCell ref="G58:G59"/>
    <mergeCell ref="G54:G55"/>
    <mergeCell ref="A94:F94"/>
    <mergeCell ref="B84:B85"/>
    <mergeCell ref="G50:G51"/>
    <mergeCell ref="B88:B89"/>
    <mergeCell ref="G76:G77"/>
    <mergeCell ref="G66:G67"/>
    <mergeCell ref="G74:G75"/>
    <mergeCell ref="G72:G73"/>
    <mergeCell ref="G70:G71"/>
    <mergeCell ref="B78:B79"/>
    <mergeCell ref="B76:B77"/>
    <mergeCell ref="B80:B81"/>
    <mergeCell ref="B82:F83"/>
    <mergeCell ref="G48:G49"/>
    <mergeCell ref="G44:G45"/>
    <mergeCell ref="B46:B47"/>
    <mergeCell ref="B42:B43"/>
    <mergeCell ref="G46:G47"/>
    <mergeCell ref="B48:F49"/>
    <mergeCell ref="B44:B45"/>
    <mergeCell ref="G14:G15"/>
    <mergeCell ref="G8:G9"/>
    <mergeCell ref="G16:G17"/>
    <mergeCell ref="B8:B9"/>
    <mergeCell ref="B10:B11"/>
    <mergeCell ref="A3:F3"/>
    <mergeCell ref="A41:F41"/>
    <mergeCell ref="G35:G36"/>
    <mergeCell ref="G22:G23"/>
    <mergeCell ref="G18:G19"/>
    <mergeCell ref="G26:G27"/>
    <mergeCell ref="G24:G25"/>
    <mergeCell ref="B35:B36"/>
    <mergeCell ref="B18:B19"/>
    <mergeCell ref="B14:B15"/>
    <mergeCell ref="B6:B7"/>
    <mergeCell ref="B16:B17"/>
    <mergeCell ref="B24:B25"/>
    <mergeCell ref="B12:B13"/>
    <mergeCell ref="B20:B21"/>
    <mergeCell ref="B22:B23"/>
    <mergeCell ref="B26:B27"/>
    <mergeCell ref="B30:B31"/>
    <mergeCell ref="B28:B29"/>
    <mergeCell ref="A39:F39"/>
    <mergeCell ref="A34:F34"/>
    <mergeCell ref="B32:B33"/>
    <mergeCell ref="A40:F40"/>
    <mergeCell ref="B99:B100"/>
    <mergeCell ref="A133:F133"/>
    <mergeCell ref="A129:F129"/>
    <mergeCell ref="B123:B124"/>
    <mergeCell ref="B127:B128"/>
    <mergeCell ref="A125:F125"/>
    <mergeCell ref="A126:F126"/>
    <mergeCell ref="B119:B120"/>
    <mergeCell ref="B114:B115"/>
    <mergeCell ref="B177:B178"/>
    <mergeCell ref="A134:F134"/>
    <mergeCell ref="A132:F132"/>
    <mergeCell ref="A160:F160"/>
    <mergeCell ref="B152:B153"/>
    <mergeCell ref="B154:B155"/>
    <mergeCell ref="A198:B198"/>
    <mergeCell ref="B161:B162"/>
    <mergeCell ref="B158:B159"/>
    <mergeCell ref="E192:F193"/>
    <mergeCell ref="A192:B192"/>
    <mergeCell ref="A193:B193"/>
    <mergeCell ref="C192:D193"/>
    <mergeCell ref="B167:B168"/>
    <mergeCell ref="B165:B166"/>
    <mergeCell ref="B190:B191"/>
    <mergeCell ref="B175:B176"/>
    <mergeCell ref="B179:B180"/>
    <mergeCell ref="A200:F201"/>
    <mergeCell ref="B163:B164"/>
    <mergeCell ref="C195:D196"/>
    <mergeCell ref="E195:F196"/>
    <mergeCell ref="C197:D198"/>
    <mergeCell ref="E197:F198"/>
    <mergeCell ref="A195:B195"/>
    <mergeCell ref="A196:B196"/>
  </mergeCells>
  <printOptions horizontalCentered="1"/>
  <pageMargins left="0.5905511811023623" right="0.5905511811023623" top="0.5905511811023623" bottom="0.7480314960629921" header="0.35433070866141736" footer="0.9055118110236221"/>
  <pageSetup firstPageNumber="2" useFirstPageNumber="1" orientation="portrait" paperSize="9" scale="73" r:id="rId4"/>
  <rowBreaks count="2" manualBreakCount="2">
    <brk id="75" max="7" man="1"/>
    <brk id="159" max="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Hlášení nákladu tisku</dc:title>
  <dc:subject/>
  <dc:creator>Jurnečka Stanislav</dc:creator>
  <cp:keywords/>
  <dc:description/>
  <cp:lastModifiedBy>Jana Štenclová</cp:lastModifiedBy>
  <cp:lastPrinted>2002-04-05T06:41:00Z</cp:lastPrinted>
  <dcterms:created xsi:type="dcterms:W3CDTF">1999-03-29T09:51:01Z</dcterms:created>
  <dcterms:modified xsi:type="dcterms:W3CDTF">2002-05-09T07:10:48Z</dcterms:modified>
  <cp:category/>
  <cp:version/>
  <cp:contentType/>
  <cp:contentStatus/>
</cp:coreProperties>
</file>