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6156" windowHeight="6792" activeTab="1"/>
  </bookViews>
  <sheets>
    <sheet name="noviny" sheetId="1" r:id="rId1"/>
    <sheet name="sup. a mag." sheetId="2" r:id="rId2"/>
  </sheets>
  <definedNames>
    <definedName name="_xlnm.Print_Area" localSheetId="0">'noviny'!$A$1:$O$200</definedName>
    <definedName name="_xlnm.Print_Area" localSheetId="1">'sup. a mag.'!$A$2:$H$191</definedName>
  </definedNames>
  <calcPr fullCalcOnLoad="1"/>
</workbook>
</file>

<file path=xl/comments2.xml><?xml version="1.0" encoding="utf-8"?>
<comments xmlns="http://schemas.openxmlformats.org/spreadsheetml/2006/main">
  <authors>
    <author>Jana Štenclová</author>
  </authors>
  <commentList>
    <comment ref="D46" authorId="0">
      <text>
        <r>
          <rPr>
            <b/>
            <sz val="8"/>
            <rFont val="Tahoma"/>
            <family val="0"/>
          </rPr>
          <t>Kateřina Mandíková:</t>
        </r>
        <r>
          <rPr>
            <sz val="8"/>
            <rFont val="Tahoma"/>
            <family val="0"/>
          </rPr>
          <t xml:space="preserve">
změněno na základě opravného hlášení ze dne 13.3.2003.
Pův. č. = 97 716</t>
        </r>
      </text>
    </comment>
    <comment ref="F46" authorId="0">
      <text>
        <r>
          <rPr>
            <b/>
            <sz val="8"/>
            <rFont val="Tahoma"/>
            <family val="0"/>
          </rPr>
          <t>Kateřina Mandíková:</t>
        </r>
        <r>
          <rPr>
            <sz val="8"/>
            <rFont val="Tahoma"/>
            <family val="0"/>
          </rPr>
          <t xml:space="preserve">
změněno na základě opravného hlášení ze dne 13.3.2003.
Pův. č. = 97 942</t>
        </r>
      </text>
    </comment>
  </commentList>
</comments>
</file>

<file path=xl/sharedStrings.xml><?xml version="1.0" encoding="utf-8"?>
<sst xmlns="http://schemas.openxmlformats.org/spreadsheetml/2006/main" count="781" uniqueCount="297">
  <si>
    <t>V tabulkách používané zkratky a definice (in tables used abbreviations and definitions):</t>
  </si>
  <si>
    <t>data nepředávána (data not submitted)</t>
  </si>
  <si>
    <t>/Průměrný/ tištěný náklad (/Average/ net press run)</t>
  </si>
  <si>
    <t>PN  ....................................</t>
  </si>
  <si>
    <t>/Průměrný/ náklad vkládaný do deníků (/Average/ net press run inserted into dailies)</t>
  </si>
  <si>
    <t>1. Zpravodajské tituly (News)</t>
  </si>
  <si>
    <t>Název (Name)/Supplement</t>
  </si>
  <si>
    <t>TN</t>
  </si>
  <si>
    <t>Pondělí</t>
  </si>
  <si>
    <t>Úterý</t>
  </si>
  <si>
    <t>Středa</t>
  </si>
  <si>
    <t>Čtvrtek</t>
  </si>
  <si>
    <t>Pátek</t>
  </si>
  <si>
    <t>Sobota</t>
  </si>
  <si>
    <t>Vydavatel (Publisher)</t>
  </si>
  <si>
    <t>PN</t>
  </si>
  <si>
    <t>Mo</t>
  </si>
  <si>
    <t>Tu</t>
  </si>
  <si>
    <t>Wed</t>
  </si>
  <si>
    <t>Th</t>
  </si>
  <si>
    <t>Fr</t>
  </si>
  <si>
    <t>Sa</t>
  </si>
  <si>
    <t>1.4. Zpravodajské týdeníky (Newspaper weeklies)</t>
  </si>
  <si>
    <t>1.5. Ostatní zpravodajské noviny (Other news dailies)</t>
  </si>
  <si>
    <t>2. Supplementy (Supplements)</t>
  </si>
  <si>
    <t>2.1. Supplementy pouze vkládané (Supplements only inserted)</t>
  </si>
  <si>
    <t>Poznámka:</t>
  </si>
  <si>
    <t>xxx..........................v tento den nevychází (is not issued this day)</t>
  </si>
  <si>
    <t xml:space="preserve">                     (name of supplement is behind the name of daily)</t>
  </si>
  <si>
    <t xml:space="preserve">                     Samostatně neprodejné. </t>
  </si>
  <si>
    <t>Časopisy (Magazines)</t>
  </si>
  <si>
    <t>3.1. Společenské časopisy (Magazines about society)</t>
  </si>
  <si>
    <t>3.2. Časopisy pro ženy (Women´s  magazines)</t>
  </si>
  <si>
    <t>3.4. Programové časopisy (Media program guides)</t>
  </si>
  <si>
    <t>3.5. Časopisy se zaměřením na cestování, zdraví a životní styl (Magazines focusing travel, health, and lifestyle)</t>
  </si>
  <si>
    <t>4. Tituly pro děti a mládež (Publications for children and young people)</t>
  </si>
  <si>
    <t xml:space="preserve">4.1. Časopisy pro děti do 12 let (Magazines for children up to age 12) </t>
  </si>
  <si>
    <t>4.3. Ostatní časopisy pro děti a mládež (Other magazines for children and young people)</t>
  </si>
  <si>
    <t xml:space="preserve"> 5. Zájmové a hobby tituly (Leisure and hobby publications)</t>
  </si>
  <si>
    <t>5.1. Sportovní a motoristické časopisy (Sports and automotive magazines)</t>
  </si>
  <si>
    <t>5.1.1. Sportovní časopisy (Sports magazines)</t>
  </si>
  <si>
    <t>5.3. Hobby časopisy (Hobby magazines)</t>
  </si>
  <si>
    <t>5.3.1. Časopisy bytové kultury a rekr. bydlení (Magazines on home improvement and vacation homes)</t>
  </si>
  <si>
    <t>9. Odborné, oborové a profesní tituly (Technical, field-related, and professional publications)</t>
  </si>
  <si>
    <t>9.1. Odborné (Technical)</t>
  </si>
  <si>
    <t>9.1.1. Časopisy se zaměřením na ekonomiku (Magazines focusing on economics)</t>
  </si>
  <si>
    <t>9.3. Profesní tituly (Professional publications)</t>
  </si>
  <si>
    <t xml:space="preserve">                   1.1. Celostátní deníky (National dailies)</t>
  </si>
  <si>
    <t>9.1.2. Časopisy se zaměřením na informační technologie a výpočetní techniku (Magazines on information tech. and computers)</t>
  </si>
  <si>
    <t>OVĚŘOVANÉ NÁKLADY PERIODIK: ABC ČR</t>
  </si>
  <si>
    <t>1.4.1. Celostátní zpravodajské týdeníky (National newspaper weeklies)</t>
  </si>
  <si>
    <t>P    ....................................</t>
  </si>
  <si>
    <t>VN  ……………………….........</t>
  </si>
  <si>
    <t xml:space="preserve"> ---  ...........…..................….</t>
  </si>
  <si>
    <t>TN  ....................................</t>
  </si>
  <si>
    <t>VP  ....................................</t>
  </si>
  <si>
    <t>RD  ....................................</t>
  </si>
  <si>
    <t>DC .....................................</t>
  </si>
  <si>
    <t>P</t>
  </si>
  <si>
    <t>VP</t>
  </si>
  <si>
    <t>RD</t>
  </si>
  <si>
    <t>DC</t>
  </si>
  <si>
    <t>/Průměrný/ prodaný náklad celkem (/Average/ paid circulation)</t>
  </si>
  <si>
    <t xml:space="preserve">Název (Name)  </t>
  </si>
  <si>
    <t>OD</t>
  </si>
  <si>
    <t xml:space="preserve">Nedělní Blesk    </t>
  </si>
  <si>
    <t>Astrosat, s.r.o</t>
  </si>
  <si>
    <t>Ringier ČR, a.s.</t>
  </si>
  <si>
    <t xml:space="preserve">HOBBY magazín                        </t>
  </si>
  <si>
    <t>Naše Valašsko</t>
  </si>
  <si>
    <t>Region</t>
  </si>
  <si>
    <t>Region s. r. o.</t>
  </si>
  <si>
    <t>VLTAVA-LABE-PRESS, a. s.</t>
  </si>
  <si>
    <t>Top Víkend magazín</t>
  </si>
  <si>
    <t>TV magazín</t>
  </si>
  <si>
    <t xml:space="preserve">Týden                                                           </t>
  </si>
  <si>
    <t>Mediacop, s. r. o.</t>
  </si>
  <si>
    <t>100+1 ZZ</t>
  </si>
  <si>
    <t>100+1, a. s.</t>
  </si>
  <si>
    <t>Cena vydání (Kč)</t>
  </si>
  <si>
    <t>Mladý svět</t>
  </si>
  <si>
    <t>Reader´s Digest-Výběr</t>
  </si>
  <si>
    <t>Reader´s Digest-Výběr, s. r. o.</t>
  </si>
  <si>
    <t>Reflex</t>
  </si>
  <si>
    <t>Ringier ČR, a. s.</t>
  </si>
  <si>
    <t>Rytmus života</t>
  </si>
  <si>
    <t>Europress, k. s.</t>
  </si>
  <si>
    <t>Story</t>
  </si>
  <si>
    <t>Šťastný Jim</t>
  </si>
  <si>
    <t>Týdeník Květy</t>
  </si>
  <si>
    <t>Chvilka pro tebe</t>
  </si>
  <si>
    <t>Napsáno životem</t>
  </si>
  <si>
    <t>Překvapení</t>
  </si>
  <si>
    <t>Vlasta</t>
  </si>
  <si>
    <t>Astrosat, s. r. o.</t>
  </si>
  <si>
    <t>TV Plus</t>
  </si>
  <si>
    <t>TV Revue</t>
  </si>
  <si>
    <t>Týdeník Rozhlas</t>
  </si>
  <si>
    <t>Radioservis, a. s.</t>
  </si>
  <si>
    <t>Týdeník Televize</t>
  </si>
  <si>
    <t>Puls</t>
  </si>
  <si>
    <t>Kačer Donald</t>
  </si>
  <si>
    <t>Egmont ČR, s. r. o.</t>
  </si>
  <si>
    <t>ABC mladých techniků a přírodovědců</t>
  </si>
  <si>
    <t>Hattrick - fotbalový magazín</t>
  </si>
  <si>
    <t>Praktická žena</t>
  </si>
  <si>
    <t>Business World</t>
  </si>
  <si>
    <t>IDG Czech, a. s.</t>
  </si>
  <si>
    <t>Ekonom</t>
  </si>
  <si>
    <t>Economia, a. s.</t>
  </si>
  <si>
    <t>Euro ekonomický týdeník</t>
  </si>
  <si>
    <t>Euronews, a. s.</t>
  </si>
  <si>
    <t>Profit</t>
  </si>
  <si>
    <t>Stanford, a. s.</t>
  </si>
  <si>
    <t>Computerworld</t>
  </si>
  <si>
    <t>Chip</t>
  </si>
  <si>
    <t>Vogel Publishing, s. r. o.</t>
  </si>
  <si>
    <t>Level</t>
  </si>
  <si>
    <t>Počítač pro každého</t>
  </si>
  <si>
    <t>Computer Press, a. s.</t>
  </si>
  <si>
    <t>PZ</t>
  </si>
  <si>
    <t>/Průměrný/ náklad předplatného (/Average/ subscription)</t>
  </si>
  <si>
    <t>/Průměrný/ náklad řízené distribuce (/Average/ controled distribution)</t>
  </si>
  <si>
    <t>OD .....................................</t>
  </si>
  <si>
    <t>/Průměrný/ distribuovaný náklad celkem (/Average/ total distribution)</t>
  </si>
  <si>
    <t>PZ ......................................</t>
  </si>
  <si>
    <t>/Průměrný/ prodaný náklad do zahraničí (/Average/ total run sold abroad)</t>
  </si>
  <si>
    <t>/Průměrný/ náklad volného prodeje (/Average/ single copies sold)</t>
  </si>
  <si>
    <t>/Průměrný/ ostatní distribuovaný náklad (/Average/ other distribution)</t>
  </si>
  <si>
    <t>Denní průměr</t>
  </si>
  <si>
    <t>Cena:</t>
  </si>
  <si>
    <t>(Kč)</t>
  </si>
  <si>
    <t>S</t>
  </si>
  <si>
    <t>xxx</t>
  </si>
  <si>
    <t xml:space="preserve"> xxx</t>
  </si>
  <si>
    <t>R</t>
  </si>
  <si>
    <t>C</t>
  </si>
  <si>
    <t>A</t>
  </si>
  <si>
    <t>1.2. Regionální deníky</t>
  </si>
  <si>
    <t>B</t>
  </si>
  <si>
    <t xml:space="preserve"> ---</t>
  </si>
  <si>
    <t>Ring</t>
  </si>
  <si>
    <t>VN</t>
  </si>
  <si>
    <t>24,00/22,00</t>
  </si>
  <si>
    <t>GameStar</t>
  </si>
  <si>
    <r>
      <t>Blesk/ Blesk magazín</t>
    </r>
    <r>
      <rPr>
        <sz val="8"/>
        <color indexed="8"/>
        <rFont val="Arial CE"/>
        <family val="2"/>
      </rPr>
      <t xml:space="preserve">            </t>
    </r>
    <r>
      <rPr>
        <i/>
        <sz val="8"/>
        <color indexed="8"/>
        <rFont val="Arial CE"/>
        <family val="2"/>
      </rPr>
      <t xml:space="preserve">Ringier ČR, a. s. </t>
    </r>
  </si>
  <si>
    <r>
      <t>Lidové Noviny/Pátek LN</t>
    </r>
    <r>
      <rPr>
        <sz val="8"/>
        <color indexed="8"/>
        <rFont val="Arial CE"/>
        <family val="2"/>
      </rPr>
      <t xml:space="preserve">                              </t>
    </r>
    <r>
      <rPr>
        <i/>
        <sz val="8"/>
        <color indexed="8"/>
        <rFont val="Arial CE"/>
        <family val="2"/>
      </rPr>
      <t>Lidové noviny, a. s.</t>
    </r>
  </si>
  <si>
    <r>
      <t xml:space="preserve">R ..................rozšířené vydání bez supplementu </t>
    </r>
    <r>
      <rPr>
        <sz val="7.5"/>
        <rFont val="Arial CE"/>
        <family val="2"/>
      </rPr>
      <t>(extended edition without supplement)</t>
    </r>
  </si>
  <si>
    <r>
      <t xml:space="preserve">S...................rozšířené vydání se supplementem </t>
    </r>
    <r>
      <rPr>
        <sz val="7.5"/>
        <rFont val="Arial CE"/>
        <family val="2"/>
      </rPr>
      <t xml:space="preserve">(extended edition with supplement), název supplementu je uváděn za názvem deníku </t>
    </r>
  </si>
  <si>
    <r>
      <t xml:space="preserve">B...................Top Víkend magazín; </t>
    </r>
    <r>
      <rPr>
        <sz val="7.5"/>
        <rFont val="Arial CE"/>
        <family val="2"/>
      </rPr>
      <t xml:space="preserve">vkládáno do titulů (Inserted in): Východočeské deníky Bohemia, Jihočeské deníky Bohemia, </t>
    </r>
  </si>
  <si>
    <r>
      <t>DENÍKY MORAVIA</t>
    </r>
    <r>
      <rPr>
        <sz val="8"/>
        <color indexed="8"/>
        <rFont val="Arial CE"/>
        <family val="2"/>
      </rPr>
      <t xml:space="preserve">                                    </t>
    </r>
    <r>
      <rPr>
        <i/>
        <sz val="8"/>
        <color indexed="8"/>
        <rFont val="Arial CE"/>
        <family val="2"/>
      </rPr>
      <t xml:space="preserve">  VLTAVA-LABE-PRESS,          a. s.</t>
    </r>
  </si>
  <si>
    <r>
      <t xml:space="preserve">VÝCHODOČESKÉ DENÍKY BOHEMIA </t>
    </r>
    <r>
      <rPr>
        <sz val="8"/>
        <color indexed="8"/>
        <rFont val="Arial CE"/>
        <family val="2"/>
      </rPr>
      <t xml:space="preserve">                              </t>
    </r>
    <r>
      <rPr>
        <i/>
        <sz val="8"/>
        <color indexed="8"/>
        <rFont val="Arial CE"/>
        <family val="2"/>
      </rPr>
      <t>VLTAVA-LABE-PRESS,        a. s.</t>
    </r>
  </si>
  <si>
    <r>
      <t xml:space="preserve">JIHOČESKÉ DENÍKY BOHEMIA </t>
    </r>
    <r>
      <rPr>
        <sz val="8"/>
        <color indexed="8"/>
        <rFont val="Arial CE"/>
        <family val="2"/>
      </rPr>
      <t xml:space="preserve">                              </t>
    </r>
    <r>
      <rPr>
        <i/>
        <sz val="8"/>
        <color indexed="8"/>
        <rFont val="Arial CE"/>
        <family val="2"/>
      </rPr>
      <t>VLTAVA-LABE-PRESS,        a. s.</t>
    </r>
  </si>
  <si>
    <r>
      <t>ZÁPADOČESKÉ DENÍKY BOHEMIA</t>
    </r>
    <r>
      <rPr>
        <sz val="8"/>
        <color indexed="8"/>
        <rFont val="Arial CE"/>
        <family val="2"/>
      </rPr>
      <t xml:space="preserve">                               </t>
    </r>
    <r>
      <rPr>
        <i/>
        <sz val="8"/>
        <color indexed="8"/>
        <rFont val="Arial CE"/>
        <family val="2"/>
      </rPr>
      <t>VLTAVA-LABE-PRESS,        a. s.</t>
    </r>
  </si>
  <si>
    <r>
      <t>STŘEDOČESKÉ DENÍKY BOHEMIA A VEČERNÍK PRAHA</t>
    </r>
    <r>
      <rPr>
        <sz val="8"/>
        <color indexed="8"/>
        <rFont val="Arial CE"/>
        <family val="2"/>
      </rPr>
      <t xml:space="preserve">                               </t>
    </r>
    <r>
      <rPr>
        <i/>
        <sz val="8"/>
        <color indexed="8"/>
        <rFont val="Arial CE"/>
        <family val="2"/>
      </rPr>
      <t>VLTAVA-LABE-PRESS,        a. s.</t>
    </r>
  </si>
  <si>
    <r>
      <t>SEVEROČESKÉ DENÍKY BOHEMIA</t>
    </r>
    <r>
      <rPr>
        <sz val="8"/>
        <color indexed="8"/>
        <rFont val="Arial CE"/>
        <family val="2"/>
      </rPr>
      <t xml:space="preserve">                               </t>
    </r>
    <r>
      <rPr>
        <i/>
        <sz val="8"/>
        <color indexed="8"/>
        <rFont val="Arial CE"/>
        <family val="2"/>
      </rPr>
      <t>VLTAVA-LABE-PRESS,        a. s.</t>
    </r>
  </si>
  <si>
    <t>7,00/7,10</t>
  </si>
  <si>
    <t>10,50/9,50</t>
  </si>
  <si>
    <t xml:space="preserve"> --- </t>
  </si>
  <si>
    <r>
      <t>C……...…..... HOBBY magazín;</t>
    </r>
    <r>
      <rPr>
        <sz val="7.5"/>
        <rFont val="Arial CE"/>
        <family val="2"/>
      </rPr>
      <t xml:space="preserve"> vkládáno do titulů (Inserted in): Východočeské deníky Bohemia, Jihočeské deníky Bohemia,                                                                                         </t>
    </r>
  </si>
  <si>
    <r>
      <t xml:space="preserve">A...................TV magazín;  </t>
    </r>
    <r>
      <rPr>
        <sz val="7.5"/>
        <rFont val="Arial CE"/>
        <family val="2"/>
      </rPr>
      <t>vkládáno do titulů (Inserted in): Východočeské deníky Bohemia, Jihočeské deníky Bohemia, Západočeské</t>
    </r>
  </si>
  <si>
    <t>3. Tituly společenské a život. stylu (Publications about society and lifestyle)</t>
  </si>
  <si>
    <t xml:space="preserve">                     Západočeské deníky Bohemia, Severočeské deníky Bohemia, Středočeské deníky Bohemia a Večerník Praha, Deníky Moravia.</t>
  </si>
  <si>
    <t>2.3. Ostatní supplementy (Other supplements)</t>
  </si>
  <si>
    <t>Stavební listy</t>
  </si>
  <si>
    <t>ABF, a.s.</t>
  </si>
  <si>
    <t>17,00/14,90</t>
  </si>
  <si>
    <t>Czech Press Group, a.s.</t>
  </si>
  <si>
    <t>iMédia s.r.o.</t>
  </si>
  <si>
    <t>22,00/18,00</t>
  </si>
  <si>
    <t>25,00/20,00</t>
  </si>
  <si>
    <t>MediaShop-prodejní katalog výpočetní techniky a služeb</t>
  </si>
  <si>
    <t>Vogel Publishing, s.r.o.</t>
  </si>
  <si>
    <t>Computer s CD-ROM</t>
  </si>
  <si>
    <t>Miami Media, s. r. o.</t>
  </si>
  <si>
    <t>Trade &amp; Leisure Publications s.r.o.</t>
  </si>
  <si>
    <r>
      <t>MF DNES/Mag. Dnes+TV</t>
    </r>
    <r>
      <rPr>
        <sz val="8"/>
        <color indexed="8"/>
        <rFont val="Arial CE"/>
        <family val="2"/>
      </rPr>
      <t xml:space="preserve">               </t>
    </r>
    <r>
      <rPr>
        <i/>
        <sz val="8"/>
        <color indexed="8"/>
        <rFont val="Arial CE"/>
        <family val="2"/>
      </rPr>
      <t xml:space="preserve"> Mafra, a. s.</t>
    </r>
  </si>
  <si>
    <t>ELLE</t>
  </si>
  <si>
    <t>Hachette Filipacchi 2000, s.r.o.</t>
  </si>
  <si>
    <t>Marianne</t>
  </si>
  <si>
    <t>5.3.5. Časopisy se zaměřením na ruční práce a kutilství (Magazines focusing on handiwork and do-it-yourself project)</t>
  </si>
  <si>
    <t>Stadion</t>
  </si>
  <si>
    <t>M&amp;Agency, s.r.o.</t>
  </si>
  <si>
    <t>Good Harvest, spol. s r.o.</t>
  </si>
  <si>
    <t>Top magazín pro dívky</t>
  </si>
  <si>
    <t>Premiere</t>
  </si>
  <si>
    <t>Mobility</t>
  </si>
  <si>
    <t xml:space="preserve">4.2. Časopisy pro mládež nad 12 let (Magazines for teenagers over 12 years) </t>
  </si>
  <si>
    <t>IN čtrnáctideník pro náctileté</t>
  </si>
  <si>
    <t>YTAN, spol. s r.o.</t>
  </si>
  <si>
    <r>
      <t>Sport/ Sport magazín</t>
    </r>
    <r>
      <rPr>
        <sz val="8"/>
        <color indexed="8"/>
        <rFont val="Arial CE"/>
        <family val="2"/>
      </rPr>
      <t xml:space="preserve">               </t>
    </r>
    <r>
      <rPr>
        <i/>
        <sz val="8"/>
        <color indexed="8"/>
        <rFont val="Arial CE"/>
        <family val="2"/>
      </rPr>
      <t>Čs. Sport, a. s.</t>
    </r>
  </si>
  <si>
    <t>StarPress CZ, a. s.</t>
  </si>
  <si>
    <t>Neoznačená vydání jsou standardní. (Standard editions are unmarked.)</t>
  </si>
  <si>
    <t>6,50/6,00</t>
  </si>
  <si>
    <t>9,50/9,00</t>
  </si>
  <si>
    <t>10,00/8,80</t>
  </si>
  <si>
    <t>8,00/7,30</t>
  </si>
  <si>
    <t>13,00/11,80</t>
  </si>
  <si>
    <t>Premiere MINI</t>
  </si>
  <si>
    <t>Premiere - SOUHRNNÝ NÁKLAD</t>
  </si>
  <si>
    <r>
      <t xml:space="preserve">Právo/ Dům a bydlení/ Magazín Práva              </t>
    </r>
    <r>
      <rPr>
        <sz val="8"/>
        <color indexed="8"/>
        <rFont val="Arial CE"/>
        <family val="2"/>
      </rPr>
      <t xml:space="preserve"> </t>
    </r>
    <r>
      <rPr>
        <i/>
        <sz val="8"/>
        <color indexed="8"/>
        <rFont val="Arial CE"/>
        <family val="2"/>
      </rPr>
      <t>Borgis, a.s.</t>
    </r>
  </si>
  <si>
    <t>Vydavatel nedodal údaje včas.</t>
  </si>
  <si>
    <t>Computer bez CD</t>
  </si>
  <si>
    <t>VLTAVA-LABE-PRESS, a.s.</t>
  </si>
  <si>
    <t>ProFootball</t>
  </si>
  <si>
    <t>Recepty prima nápadů</t>
  </si>
  <si>
    <t>FTV Premiéra, spol. s r.o.</t>
  </si>
  <si>
    <t>2.1. Supplementy pouze vkládané do části nákladu (Supplements only inserted in a part of run)</t>
  </si>
  <si>
    <t>Receptář</t>
  </si>
  <si>
    <t>7,00/6,00</t>
  </si>
  <si>
    <t>8,50/7,50</t>
  </si>
  <si>
    <t>8,00/7,00</t>
  </si>
  <si>
    <t>XMAG</t>
  </si>
  <si>
    <t>Sanoma Magazines Praha s.r.o.</t>
  </si>
  <si>
    <t>Axel Springer Young Mediahouse a.s.</t>
  </si>
  <si>
    <t>MARSfoto, s.r.o.</t>
  </si>
  <si>
    <t>ProHockey</t>
  </si>
  <si>
    <t>PC World</t>
  </si>
  <si>
    <t>Instinkt</t>
  </si>
  <si>
    <t>Mediacop, s.r.o.</t>
  </si>
  <si>
    <t>FITSTYL</t>
  </si>
  <si>
    <t>TV Tip Seriál</t>
  </si>
  <si>
    <t>KOKTEJL Magazín</t>
  </si>
  <si>
    <t>KOKTEJL Magazín MINI</t>
  </si>
  <si>
    <t>KOKTEJL - SOUHRNNÝ NÁKLAD</t>
  </si>
  <si>
    <t>Zdravý život</t>
  </si>
  <si>
    <t>Nakladatelství Slovo &amp; Obraz s.r.o.</t>
  </si>
  <si>
    <t>Internet bez CD</t>
  </si>
  <si>
    <t>Internet s CD</t>
  </si>
  <si>
    <t>7,50/6,00</t>
  </si>
  <si>
    <t>Board</t>
  </si>
  <si>
    <t>HP Publishing - K. L. Hrušková</t>
  </si>
  <si>
    <t xml:space="preserve">                     Západočeské deníky Bohemia, Severočeské deníky Bohemia, Středočeské deníky Bohemia a Večerník Praha, Deníky Moravia. </t>
  </si>
  <si>
    <t xml:space="preserve">                     Samostatně neprodejné.</t>
  </si>
  <si>
    <t>7,00/6,00   6,00/5,50</t>
  </si>
  <si>
    <t>7,00/6,00       6,00/5,50</t>
  </si>
  <si>
    <t>8,00/7,00        6,00/5,50</t>
  </si>
  <si>
    <t>8,50/7,50        6,00/5,50</t>
  </si>
  <si>
    <t>9,50/9,00        9,00/8,50</t>
  </si>
  <si>
    <r>
      <t xml:space="preserve">Hranický týden </t>
    </r>
    <r>
      <rPr>
        <b/>
        <vertAlign val="superscript"/>
        <sz val="9"/>
        <rFont val="Arial CE"/>
        <family val="2"/>
      </rPr>
      <t>1</t>
    </r>
    <r>
      <rPr>
        <b/>
        <vertAlign val="superscript"/>
        <sz val="8"/>
        <rFont val="Arial CE"/>
        <family val="2"/>
      </rPr>
      <t>)</t>
    </r>
  </si>
  <si>
    <t>Level s DVD</t>
  </si>
  <si>
    <t>Level MINI</t>
  </si>
  <si>
    <t>Level - SOUHRNNÝ NÁKLAD</t>
  </si>
  <si>
    <t>Stereo &amp; Video</t>
  </si>
  <si>
    <t>Tempus Medicorum</t>
  </si>
  <si>
    <t>Meditempus spol. s r. o.</t>
  </si>
  <si>
    <r>
      <t xml:space="preserve">Hospodářské noviny/IN magazín/Víkend                 </t>
    </r>
    <r>
      <rPr>
        <i/>
        <sz val="8"/>
        <color indexed="8"/>
        <rFont val="Arial CE"/>
        <family val="2"/>
      </rPr>
      <t>Economia, a.s.</t>
    </r>
  </si>
  <si>
    <r>
      <t xml:space="preserve">Krnovské noviny </t>
    </r>
    <r>
      <rPr>
        <b/>
        <vertAlign val="superscript"/>
        <sz val="9"/>
        <rFont val="Arial CE"/>
        <family val="2"/>
      </rPr>
      <t>2</t>
    </r>
    <r>
      <rPr>
        <b/>
        <vertAlign val="superscript"/>
        <sz val="8"/>
        <rFont val="Arial CE"/>
        <family val="2"/>
      </rPr>
      <t>)</t>
    </r>
  </si>
  <si>
    <r>
      <t xml:space="preserve">Moravský sever </t>
    </r>
    <r>
      <rPr>
        <b/>
        <vertAlign val="superscript"/>
        <sz val="9"/>
        <rFont val="Arial CE"/>
        <family val="2"/>
      </rPr>
      <t>3</t>
    </r>
    <r>
      <rPr>
        <b/>
        <vertAlign val="superscript"/>
        <sz val="8"/>
        <rFont val="Arial CE"/>
        <family val="2"/>
      </rPr>
      <t>)</t>
    </r>
  </si>
  <si>
    <r>
      <t xml:space="preserve">Nové Přerovsko </t>
    </r>
    <r>
      <rPr>
        <b/>
        <vertAlign val="superscript"/>
        <sz val="9"/>
        <rFont val="Arial CE"/>
        <family val="2"/>
      </rPr>
      <t>4</t>
    </r>
    <r>
      <rPr>
        <b/>
        <vertAlign val="superscript"/>
        <sz val="8"/>
        <rFont val="Arial CE"/>
        <family val="2"/>
      </rPr>
      <t>)</t>
    </r>
  </si>
  <si>
    <r>
      <t xml:space="preserve">Nový život </t>
    </r>
    <r>
      <rPr>
        <b/>
        <vertAlign val="superscript"/>
        <sz val="9"/>
        <rFont val="Arial CE"/>
        <family val="2"/>
      </rPr>
      <t>5)</t>
    </r>
  </si>
  <si>
    <r>
      <t xml:space="preserve">  1)..................Hranický týden;</t>
    </r>
    <r>
      <rPr>
        <sz val="8"/>
        <rFont val="Arial CE"/>
        <family val="2"/>
      </rPr>
      <t xml:space="preserve"> vkládáno v pátek (Inserted in, on Friday) do části nákladu Deníků Moravia. Samostatně neprodejné.</t>
    </r>
  </si>
  <si>
    <r>
      <t xml:space="preserve">  2)..................Krnovské noviny;</t>
    </r>
    <r>
      <rPr>
        <sz val="8"/>
        <rFont val="Arial CE"/>
        <family val="2"/>
      </rPr>
      <t xml:space="preserve"> vkládáno v úterý (Inserted in, on Tuesday) do části nákladu Deníků Moravia. Samostatně neprodejné.</t>
    </r>
  </si>
  <si>
    <r>
      <t xml:space="preserve">  3)..................Moravský sever;</t>
    </r>
    <r>
      <rPr>
        <sz val="8"/>
        <rFont val="Arial CE"/>
        <family val="2"/>
      </rPr>
      <t xml:space="preserve"> vkládáno v úterý (Inserted in, on Tuesday) do části nákladu Deníků Moravia. Samostatně neprodejné.</t>
    </r>
  </si>
  <si>
    <r>
      <t xml:space="preserve">  4)..................Nové Přerovsko;</t>
    </r>
    <r>
      <rPr>
        <sz val="8"/>
        <rFont val="Arial CE"/>
        <family val="2"/>
      </rPr>
      <t xml:space="preserve"> vkládáno v pátek (Inserted in, on Friday) do části nákladu Deníků Moravia. Samostatně neprodejné.</t>
    </r>
  </si>
  <si>
    <r>
      <t xml:space="preserve">  5)..................Nový život;</t>
    </r>
    <r>
      <rPr>
        <sz val="8"/>
        <rFont val="Arial CE"/>
        <family val="2"/>
      </rPr>
      <t xml:space="preserve"> vkládáno ve čtvrtek (Inserted in, on Thursday) do části nákladu Deníků Moravia. Samostatně neprodejné.                                                                                                                                                                                                                               </t>
    </r>
  </si>
  <si>
    <t>Sirius, magazín nejen o cestování</t>
  </si>
  <si>
    <t>Proaris, a.s.</t>
  </si>
  <si>
    <t>BM beau monde</t>
  </si>
  <si>
    <t>Svět ženy</t>
  </si>
  <si>
    <t>Burda Praha spol. s r.o.</t>
  </si>
  <si>
    <t>PROSINEC 2002 (DECEMBER 2002)</t>
  </si>
  <si>
    <r>
      <t xml:space="preserve">Kontakty (contacts): </t>
    </r>
    <r>
      <rPr>
        <sz val="6.5"/>
        <rFont val="Arial CE"/>
        <family val="2"/>
      </rPr>
      <t>Manažer ABC ČR Ing. S. Jurnečka (tel./fax 221 733 526, e-mail: abccr@abccr.cz), sekretariát UVDT (tel. 221 733 527, fax 232 29 61)</t>
    </r>
  </si>
  <si>
    <t>LISTOPAD 2002 (NOVEMBER 2002)</t>
  </si>
  <si>
    <r>
      <t xml:space="preserve">Opavský Region </t>
    </r>
    <r>
      <rPr>
        <b/>
        <vertAlign val="superscript"/>
        <sz val="9"/>
        <rFont val="Arial CE"/>
        <family val="2"/>
      </rPr>
      <t>6)</t>
    </r>
  </si>
  <si>
    <r>
      <t xml:space="preserve">Prostějovský týden </t>
    </r>
    <r>
      <rPr>
        <b/>
        <vertAlign val="superscript"/>
        <sz val="9"/>
        <rFont val="Arial CE"/>
        <family val="2"/>
      </rPr>
      <t>7</t>
    </r>
    <r>
      <rPr>
        <b/>
        <vertAlign val="superscript"/>
        <sz val="8"/>
        <rFont val="Arial CE"/>
        <family val="2"/>
      </rPr>
      <t>)</t>
    </r>
  </si>
  <si>
    <r>
      <t xml:space="preserve">Region Bruntálský </t>
    </r>
    <r>
      <rPr>
        <b/>
        <vertAlign val="superscript"/>
        <sz val="9"/>
        <rFont val="Arial CE"/>
        <family val="2"/>
      </rPr>
      <t>8)</t>
    </r>
  </si>
  <si>
    <r>
      <t xml:space="preserve">Region Frýdecko-Místecký </t>
    </r>
    <r>
      <rPr>
        <b/>
        <vertAlign val="superscript"/>
        <sz val="9"/>
        <rFont val="Arial CE"/>
        <family val="2"/>
      </rPr>
      <t>9)</t>
    </r>
  </si>
  <si>
    <r>
      <t xml:space="preserve">Region Havířovsko </t>
    </r>
    <r>
      <rPr>
        <b/>
        <vertAlign val="superscript"/>
        <sz val="9"/>
        <rFont val="Arial CE"/>
        <family val="2"/>
      </rPr>
      <t>10)</t>
    </r>
  </si>
  <si>
    <r>
      <t xml:space="preserve">Region Karvinsko </t>
    </r>
    <r>
      <rPr>
        <b/>
        <vertAlign val="superscript"/>
        <sz val="9"/>
        <rFont val="Arial CE"/>
        <family val="2"/>
      </rPr>
      <t>11)</t>
    </r>
  </si>
  <si>
    <r>
      <t xml:space="preserve">Region Novojičínsko </t>
    </r>
    <r>
      <rPr>
        <b/>
        <vertAlign val="superscript"/>
        <sz val="9"/>
        <rFont val="Arial CE"/>
        <family val="2"/>
      </rPr>
      <t>12)</t>
    </r>
  </si>
  <si>
    <r>
      <t xml:space="preserve">Slovácké noviny </t>
    </r>
    <r>
      <rPr>
        <b/>
        <vertAlign val="superscript"/>
        <sz val="9"/>
        <rFont val="Arial CE"/>
        <family val="2"/>
      </rPr>
      <t>13)</t>
    </r>
  </si>
  <si>
    <r>
      <t xml:space="preserve">Slovácko </t>
    </r>
    <r>
      <rPr>
        <b/>
        <vertAlign val="superscript"/>
        <sz val="9"/>
        <rFont val="Arial CE"/>
        <family val="2"/>
      </rPr>
      <t>14)</t>
    </r>
  </si>
  <si>
    <r>
      <t xml:space="preserve">Týden u nás </t>
    </r>
    <r>
      <rPr>
        <b/>
        <vertAlign val="superscript"/>
        <sz val="9"/>
        <color indexed="8"/>
        <rFont val="Arial CE"/>
        <family val="2"/>
      </rPr>
      <t>15)</t>
    </r>
  </si>
  <si>
    <r>
      <t xml:space="preserve">Vyškovské noviny </t>
    </r>
    <r>
      <rPr>
        <b/>
        <vertAlign val="superscript"/>
        <sz val="9"/>
        <rFont val="Arial CE"/>
        <family val="2"/>
      </rPr>
      <t>16)</t>
    </r>
  </si>
  <si>
    <r>
      <t xml:space="preserve">Znojemské noviny </t>
    </r>
    <r>
      <rPr>
        <b/>
        <vertAlign val="superscript"/>
        <sz val="9"/>
        <rFont val="Arial CE"/>
        <family val="2"/>
      </rPr>
      <t>17)</t>
    </r>
  </si>
  <si>
    <r>
      <t xml:space="preserve">  6)..................Opavský Region;</t>
    </r>
    <r>
      <rPr>
        <sz val="8"/>
        <rFont val="Arial CE"/>
        <family val="2"/>
      </rPr>
      <t xml:space="preserve"> vkládáno v úterý (Inserted in, on Tuesday) do části nákladu Deníků Moravia. Samostatně neprodejné.                                                                                                                                                                                                                               </t>
    </r>
  </si>
  <si>
    <r>
      <t xml:space="preserve">  7)..................Prostějovský týden;</t>
    </r>
    <r>
      <rPr>
        <sz val="8"/>
        <rFont val="Arial CE"/>
        <family val="2"/>
      </rPr>
      <t xml:space="preserve"> vkládáno ve středu (Inserted in, on Wednesday) do části nákladu Deníků Moravia. Samostatně neprodejné.                                                                                                                                                                                                                               </t>
    </r>
  </si>
  <si>
    <r>
      <t xml:space="preserve">  8)..................Region Bruntálský;</t>
    </r>
    <r>
      <rPr>
        <sz val="8"/>
        <rFont val="Arial CE"/>
        <family val="2"/>
      </rPr>
      <t xml:space="preserve"> vkládáno v úterý (Inserted in, on Tuesday) do části nákladu Deníků Moravia. Samostatně neprodejné.</t>
    </r>
  </si>
  <si>
    <r>
      <t xml:space="preserve">  9)..................Region Frýdecko-Místecký;</t>
    </r>
    <r>
      <rPr>
        <sz val="8"/>
        <rFont val="Arial CE"/>
        <family val="2"/>
      </rPr>
      <t xml:space="preserve"> vkládáno v úterý (Inserted in, on Tuesday) do části nákladu Deníků Moravia. Samostatně neprodejné.</t>
    </r>
  </si>
  <si>
    <r>
      <t>10)..................Region Havířovsko;</t>
    </r>
    <r>
      <rPr>
        <sz val="8"/>
        <rFont val="Arial CE"/>
        <family val="2"/>
      </rPr>
      <t xml:space="preserve"> vkládáno v úterý (Inserted in, on Tuesday) do části nákladu Deníků Moravia. Samostatně neprodejné.</t>
    </r>
  </si>
  <si>
    <r>
      <t>11)..................Region Karvinsko;</t>
    </r>
    <r>
      <rPr>
        <sz val="8"/>
        <rFont val="Arial CE"/>
        <family val="2"/>
      </rPr>
      <t xml:space="preserve"> vkládáno v úterý (Inserted in, on Tuesday) do části nákladu Deníků Moravia. Samostatně neprodejné.</t>
    </r>
  </si>
  <si>
    <r>
      <t>12)..................Region Novojičínsko;</t>
    </r>
    <r>
      <rPr>
        <sz val="8"/>
        <rFont val="Arial CE"/>
        <family val="2"/>
      </rPr>
      <t xml:space="preserve"> vkládáno v úterý (Inserted in, on Tuesday) do části nákladu Deníků Moravia. Samostatně neprodejné.</t>
    </r>
  </si>
  <si>
    <r>
      <t>13)..................Slovácké noviny;</t>
    </r>
    <r>
      <rPr>
        <sz val="8"/>
        <rFont val="Arial CE"/>
        <family val="2"/>
      </rPr>
      <t xml:space="preserve"> vkládáno ve středu (Inserted in, on Wednesday) do části nákladu Deníků Moravia. Samostatně neprodejné.</t>
    </r>
  </si>
  <si>
    <r>
      <t>14)..................Slovácko;</t>
    </r>
    <r>
      <rPr>
        <sz val="8"/>
        <rFont val="Arial CE"/>
        <family val="2"/>
      </rPr>
      <t xml:space="preserve"> vkládáno v úterý (Inserted in, on Tuesday) do části nákladu Deníků Moravia. Samostatně neprodejné.</t>
    </r>
  </si>
  <si>
    <r>
      <t>15)..................Týden u nás;</t>
    </r>
    <r>
      <rPr>
        <sz val="8"/>
        <rFont val="Arial CE"/>
        <family val="2"/>
      </rPr>
      <t xml:space="preserve"> vkládáno ve středu (Inserted in, on Wednesday) do části nákladů Deníků Moravia. Samostatně neprodejné.</t>
    </r>
  </si>
  <si>
    <r>
      <t>16)..................Vyškovské noviny;</t>
    </r>
    <r>
      <rPr>
        <sz val="8"/>
        <rFont val="Arial CE"/>
        <family val="2"/>
      </rPr>
      <t xml:space="preserve"> vkládáno v pátek (Inserted in, on Friday) do části nákladu Deníků Moravia. Samostatně neprodejné.</t>
    </r>
  </si>
  <si>
    <r>
      <t>17)..................Znojemské noviny;</t>
    </r>
    <r>
      <rPr>
        <sz val="8"/>
        <rFont val="Arial CE"/>
        <family val="2"/>
      </rPr>
      <t xml:space="preserve"> vkládáno v pátek (Inserted in, on Friday) do části nákladu Deníků Moravia. Samostatně neprodejné.</t>
    </r>
  </si>
  <si>
    <t>Týdeník Nymbursko</t>
  </si>
  <si>
    <t>Quo / Maxim</t>
  </si>
  <si>
    <t>700</t>
  </si>
  <si>
    <t>1000</t>
  </si>
  <si>
    <t>Stereo &amp; Video s DVD</t>
  </si>
  <si>
    <t>Mobil</t>
  </si>
  <si>
    <t xml:space="preserve">                    deníky Bohemia, Severočeské deníky Bohemia, Středočeské deníky Bohemia a Večerník Praha, Deníky Moravia,  Naše Valašsko,                                                 </t>
  </si>
  <si>
    <t xml:space="preserve">                    Týdeník Nymbursko.</t>
  </si>
  <si>
    <r>
      <t>MediaShop - prodejní katalog výpočetní techniky a služeb;</t>
    </r>
    <r>
      <rPr>
        <sz val="8"/>
        <rFont val="Arial CE"/>
        <family val="2"/>
      </rPr>
      <t xml:space="preserve"> vkládáno do titulů (Insert in): Chip, Počítač pro každého. </t>
    </r>
  </si>
</sst>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B\ #,###,###"/>
    <numFmt numFmtId="166" formatCode="0.0"/>
    <numFmt numFmtId="167" formatCode="#,##0.0"/>
    <numFmt numFmtId="168" formatCode="&quot;Yes&quot;;&quot;Yes&quot;;&quot;No&quot;"/>
    <numFmt numFmtId="169" formatCode="&quot;True&quot;;&quot;True&quot;;&quot;False&quot;"/>
    <numFmt numFmtId="170" formatCode="&quot;On&quot;;&quot;On&quot;;&quot;Off&quot;"/>
  </numFmts>
  <fonts count="39">
    <font>
      <sz val="10"/>
      <name val="Arial CE"/>
      <family val="0"/>
    </font>
    <font>
      <b/>
      <sz val="10"/>
      <name val="Arial CE"/>
      <family val="0"/>
    </font>
    <font>
      <i/>
      <sz val="10"/>
      <name val="Arial CE"/>
      <family val="0"/>
    </font>
    <font>
      <b/>
      <i/>
      <sz val="10"/>
      <name val="Arial CE"/>
      <family val="0"/>
    </font>
    <font>
      <sz val="8"/>
      <name val="Arial CE"/>
      <family val="2"/>
    </font>
    <font>
      <b/>
      <sz val="8"/>
      <name val="Arial CE"/>
      <family val="2"/>
    </font>
    <font>
      <i/>
      <sz val="8"/>
      <name val="Arial CE"/>
      <family val="0"/>
    </font>
    <font>
      <sz val="8"/>
      <color indexed="8"/>
      <name val="Arial CE"/>
      <family val="2"/>
    </font>
    <font>
      <sz val="7"/>
      <name val="Arial CE"/>
      <family val="2"/>
    </font>
    <font>
      <sz val="9"/>
      <name val="Arial CE"/>
      <family val="2"/>
    </font>
    <font>
      <b/>
      <u val="single"/>
      <sz val="12"/>
      <name val="Arial CE"/>
      <family val="2"/>
    </font>
    <font>
      <sz val="6.5"/>
      <name val="Arial CE"/>
      <family val="2"/>
    </font>
    <font>
      <b/>
      <u val="single"/>
      <sz val="6.5"/>
      <name val="Arial CE"/>
      <family val="2"/>
    </font>
    <font>
      <b/>
      <sz val="7"/>
      <name val="Arial CE"/>
      <family val="2"/>
    </font>
    <font>
      <b/>
      <u val="single"/>
      <sz val="7"/>
      <name val="Arial CE"/>
      <family val="2"/>
    </font>
    <font>
      <b/>
      <i/>
      <sz val="9"/>
      <name val="Arial CE"/>
      <family val="2"/>
    </font>
    <font>
      <b/>
      <sz val="12"/>
      <name val="Arial CE"/>
      <family val="2"/>
    </font>
    <font>
      <b/>
      <sz val="12"/>
      <name val="Times New Roman CE"/>
      <family val="1"/>
    </font>
    <font>
      <u val="single"/>
      <sz val="7.5"/>
      <color indexed="12"/>
      <name val="Arial CE"/>
      <family val="0"/>
    </font>
    <font>
      <u val="single"/>
      <sz val="7.5"/>
      <color indexed="36"/>
      <name val="Arial CE"/>
      <family val="0"/>
    </font>
    <font>
      <b/>
      <sz val="10"/>
      <name val="Times New Roman CE"/>
      <family val="1"/>
    </font>
    <font>
      <b/>
      <sz val="9"/>
      <name val="Arial CE"/>
      <family val="2"/>
    </font>
    <font>
      <b/>
      <i/>
      <sz val="9"/>
      <color indexed="8"/>
      <name val="Arial CE"/>
      <family val="2"/>
    </font>
    <font>
      <b/>
      <i/>
      <sz val="7.5"/>
      <color indexed="8"/>
      <name val="Arial CE"/>
      <family val="2"/>
    </font>
    <font>
      <sz val="7.5"/>
      <name val="Arial CE"/>
      <family val="2"/>
    </font>
    <font>
      <b/>
      <sz val="9"/>
      <color indexed="8"/>
      <name val="Arial CE"/>
      <family val="2"/>
    </font>
    <font>
      <i/>
      <sz val="9"/>
      <color indexed="8"/>
      <name val="Arial CE"/>
      <family val="2"/>
    </font>
    <font>
      <b/>
      <sz val="7.5"/>
      <name val="Arial CE"/>
      <family val="2"/>
    </font>
    <font>
      <b/>
      <sz val="6.5"/>
      <name val="Arial CE"/>
      <family val="2"/>
    </font>
    <font>
      <i/>
      <sz val="8"/>
      <color indexed="8"/>
      <name val="Arial CE"/>
      <family val="2"/>
    </font>
    <font>
      <i/>
      <sz val="9"/>
      <name val="Arial CE"/>
      <family val="2"/>
    </font>
    <font>
      <b/>
      <sz val="8"/>
      <color indexed="8"/>
      <name val="Arial CE"/>
      <family val="2"/>
    </font>
    <font>
      <b/>
      <vertAlign val="superscript"/>
      <sz val="8"/>
      <name val="Arial CE"/>
      <family val="2"/>
    </font>
    <font>
      <b/>
      <vertAlign val="superscript"/>
      <sz val="9"/>
      <name val="Arial CE"/>
      <family val="2"/>
    </font>
    <font>
      <b/>
      <vertAlign val="superscript"/>
      <sz val="9"/>
      <color indexed="8"/>
      <name val="Arial CE"/>
      <family val="2"/>
    </font>
    <font>
      <sz val="9"/>
      <color indexed="10"/>
      <name val="Arial CE"/>
      <family val="2"/>
    </font>
    <font>
      <sz val="8"/>
      <name val="Tahoma"/>
      <family val="0"/>
    </font>
    <font>
      <b/>
      <sz val="8"/>
      <name val="Tahoma"/>
      <family val="0"/>
    </font>
    <font>
      <b/>
      <sz val="9"/>
      <color indexed="10"/>
      <name val="Arial CE"/>
      <family val="2"/>
    </font>
  </fonts>
  <fills count="3">
    <fill>
      <patternFill/>
    </fill>
    <fill>
      <patternFill patternType="gray125"/>
    </fill>
    <fill>
      <patternFill patternType="solid">
        <fgColor indexed="9"/>
        <bgColor indexed="64"/>
      </patternFill>
    </fill>
  </fills>
  <borders count="72">
    <border>
      <left/>
      <right/>
      <top/>
      <bottom/>
      <diagonal/>
    </border>
    <border>
      <left style="thin"/>
      <right>
        <color indexed="63"/>
      </right>
      <top style="medium"/>
      <bottom style="thin"/>
    </border>
    <border>
      <left style="thin"/>
      <right>
        <color indexed="63"/>
      </right>
      <top style="thin"/>
      <bottom style="medium"/>
    </border>
    <border>
      <left style="medium"/>
      <right style="thin"/>
      <top style="medium"/>
      <bottom style="thin"/>
    </border>
    <border>
      <left style="medium"/>
      <right style="thin"/>
      <top style="thin"/>
      <bottom style="medium"/>
    </border>
    <border>
      <left style="medium"/>
      <right style="thin"/>
      <top>
        <color indexed="63"/>
      </top>
      <bottom style="thin"/>
    </border>
    <border>
      <left style="medium"/>
      <right style="thin"/>
      <top style="thin"/>
      <bottom style="thin"/>
    </border>
    <border>
      <left style="thin"/>
      <right style="thin"/>
      <top style="thin"/>
      <bottom style="thin"/>
    </border>
    <border>
      <left style="medium"/>
      <right>
        <color indexed="63"/>
      </right>
      <top style="thin"/>
      <bottom style="thin"/>
    </border>
    <border>
      <left style="thin"/>
      <right>
        <color indexed="63"/>
      </right>
      <top style="thin"/>
      <bottom style="thin"/>
    </border>
    <border>
      <left style="thin"/>
      <right>
        <color indexed="63"/>
      </right>
      <top>
        <color indexed="63"/>
      </top>
      <bottom style="thin"/>
    </border>
    <border>
      <left>
        <color indexed="63"/>
      </left>
      <right style="thin"/>
      <top style="medium"/>
      <bottom style="thin"/>
    </border>
    <border>
      <left>
        <color indexed="63"/>
      </left>
      <right style="thin"/>
      <top style="thin"/>
      <bottom style="medium"/>
    </border>
    <border>
      <left style="medium"/>
      <right style="medium"/>
      <top>
        <color indexed="63"/>
      </top>
      <bottom style="thin"/>
    </border>
    <border>
      <left style="medium"/>
      <right style="medium"/>
      <top style="thin"/>
      <bottom style="thin"/>
    </border>
    <border>
      <left style="medium"/>
      <right style="medium"/>
      <top style="medium"/>
      <bottom style="thin"/>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style="thin"/>
      <right>
        <color indexed="63"/>
      </right>
      <top>
        <color indexed="63"/>
      </top>
      <bottom>
        <color indexed="63"/>
      </bottom>
    </border>
    <border>
      <left style="thin"/>
      <right style="medium"/>
      <top style="medium"/>
      <bottom style="thin"/>
    </border>
    <border>
      <left style="thin"/>
      <right style="medium"/>
      <top style="thin"/>
      <bottom style="medium"/>
    </border>
    <border>
      <left>
        <color indexed="63"/>
      </left>
      <right style="medium"/>
      <top style="medium"/>
      <bottom style="medium"/>
    </border>
    <border>
      <left>
        <color indexed="63"/>
      </left>
      <right style="medium"/>
      <top>
        <color indexed="63"/>
      </top>
      <bottom style="medium"/>
    </border>
    <border>
      <left style="medium"/>
      <right style="medium"/>
      <top style="medium"/>
      <bottom style="medium"/>
    </border>
    <border>
      <left style="thin"/>
      <right style="medium"/>
      <top style="thin"/>
      <bottom style="thin"/>
    </border>
    <border>
      <left style="medium"/>
      <right style="medium"/>
      <top style="thin"/>
      <bottom style="medium"/>
    </border>
    <border>
      <left>
        <color indexed="63"/>
      </left>
      <right style="medium"/>
      <top style="thin"/>
      <bottom style="medium"/>
    </border>
    <border>
      <left style="medium"/>
      <right style="medium"/>
      <top>
        <color indexed="63"/>
      </top>
      <bottom style="medium"/>
    </border>
    <border>
      <left style="medium"/>
      <right style="medium"/>
      <top style="thin"/>
      <bottom>
        <color indexed="63"/>
      </bottom>
    </border>
    <border>
      <left>
        <color indexed="63"/>
      </left>
      <right style="medium"/>
      <top>
        <color indexed="63"/>
      </top>
      <bottom>
        <color indexed="63"/>
      </bottom>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medium"/>
      <right style="medium"/>
      <top style="medium"/>
      <bottom>
        <color indexed="63"/>
      </bottom>
    </border>
    <border>
      <left style="medium"/>
      <right style="thin"/>
      <top style="medium"/>
      <bottom style="medium"/>
    </border>
    <border>
      <left>
        <color indexed="63"/>
      </left>
      <right style="medium"/>
      <top style="medium"/>
      <bottom>
        <color indexed="63"/>
      </bottom>
    </border>
    <border>
      <left style="thin"/>
      <right style="thin"/>
      <top style="thin"/>
      <bottom style="medium"/>
    </border>
    <border>
      <left style="thin"/>
      <right style="thin"/>
      <top>
        <color indexed="63"/>
      </top>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style="thin"/>
    </border>
    <border>
      <left>
        <color indexed="63"/>
      </left>
      <right>
        <color indexed="63"/>
      </right>
      <top style="thin"/>
      <bottom>
        <color indexed="63"/>
      </bottom>
    </border>
    <border>
      <left style="thin"/>
      <right style="medium"/>
      <top style="medium"/>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style="thin"/>
    </border>
    <border>
      <left>
        <color indexed="63"/>
      </left>
      <right>
        <color indexed="63"/>
      </right>
      <top>
        <color indexed="63"/>
      </top>
      <bottom style="thin"/>
    </border>
    <border>
      <left style="thin"/>
      <right style="thin"/>
      <top style="medium"/>
      <bottom>
        <color indexed="63"/>
      </bottom>
    </border>
    <border>
      <left style="thin"/>
      <right style="thin"/>
      <top style="medium"/>
      <bottom style="thin"/>
    </border>
    <border>
      <left>
        <color indexed="63"/>
      </left>
      <right>
        <color indexed="63"/>
      </right>
      <top>
        <color indexed="63"/>
      </top>
      <bottom style="medium"/>
    </border>
    <border>
      <left style="medium"/>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style="medium"/>
      <bottom style="medium"/>
    </border>
    <border>
      <left style="thin"/>
      <right>
        <color indexed="63"/>
      </right>
      <top style="medium"/>
      <bottom>
        <color indexed="63"/>
      </bottom>
    </border>
    <border>
      <left>
        <color indexed="63"/>
      </left>
      <right style="thin"/>
      <top style="medium"/>
      <bottom>
        <color indexed="63"/>
      </bottom>
    </border>
    <border>
      <left style="thin"/>
      <right style="thin"/>
      <top style="medium"/>
      <bottom style="medium"/>
    </border>
    <border>
      <left style="medium"/>
      <right style="medium"/>
      <top>
        <color indexed="63"/>
      </top>
      <bottom>
        <color indexed="63"/>
      </bottom>
    </border>
    <border>
      <left style="thin"/>
      <right style="thin"/>
      <top>
        <color indexed="63"/>
      </top>
      <bottom>
        <color indexed="63"/>
      </bottom>
    </border>
    <border>
      <left>
        <color indexed="63"/>
      </left>
      <right style="medium"/>
      <top style="thin"/>
      <bottom>
        <color indexed="63"/>
      </bottom>
    </border>
    <border>
      <left style="medium"/>
      <right>
        <color indexed="63"/>
      </right>
      <top>
        <color indexed="63"/>
      </top>
      <bottom style="thin"/>
    </border>
    <border>
      <left style="medium"/>
      <right style="thin"/>
      <top>
        <color indexed="63"/>
      </top>
      <bottom style="medium"/>
    </border>
    <border>
      <left style="thin"/>
      <right style="thin"/>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cellStyleXfs>
  <cellXfs count="407">
    <xf numFmtId="0" fontId="0" fillId="0" borderId="0" xfId="0" applyAlignment="1">
      <alignment/>
    </xf>
    <xf numFmtId="164" fontId="0" fillId="0" borderId="0" xfId="0" applyNumberFormat="1" applyAlignment="1">
      <alignment/>
    </xf>
    <xf numFmtId="0" fontId="1" fillId="2" borderId="0" xfId="0" applyFont="1" applyFill="1" applyBorder="1" applyAlignment="1" applyProtection="1">
      <alignment horizontal="centerContinuous"/>
      <protection/>
    </xf>
    <xf numFmtId="0" fontId="1" fillId="2" borderId="0" xfId="0" applyFont="1" applyFill="1" applyBorder="1" applyAlignment="1">
      <alignment horizontal="centerContinuous"/>
    </xf>
    <xf numFmtId="0" fontId="0" fillId="0" borderId="0" xfId="0" applyAlignment="1">
      <alignment horizontal="centerContinuous"/>
    </xf>
    <xf numFmtId="0" fontId="0" fillId="0" borderId="0" xfId="0" applyBorder="1" applyAlignment="1">
      <alignment horizontal="centerContinuous"/>
    </xf>
    <xf numFmtId="0" fontId="4" fillId="0" borderId="0" xfId="0" applyFont="1" applyBorder="1" applyAlignment="1">
      <alignment horizontal="centerContinuous"/>
    </xf>
    <xf numFmtId="0" fontId="0" fillId="0" borderId="0" xfId="0" applyAlignment="1" applyProtection="1">
      <alignment/>
      <protection/>
    </xf>
    <xf numFmtId="0" fontId="14" fillId="2" borderId="0" xfId="0" applyFont="1" applyFill="1" applyBorder="1" applyAlignment="1">
      <alignment horizontal="left"/>
    </xf>
    <xf numFmtId="0" fontId="1" fillId="2" borderId="0" xfId="0" applyFont="1" applyFill="1" applyBorder="1" applyAlignment="1">
      <alignment horizontal="centerContinuous"/>
    </xf>
    <xf numFmtId="0" fontId="1" fillId="2" borderId="0" xfId="0" applyFont="1" applyFill="1" applyBorder="1" applyAlignment="1" applyProtection="1">
      <alignment horizontal="centerContinuous"/>
      <protection/>
    </xf>
    <xf numFmtId="0" fontId="8" fillId="2" borderId="0" xfId="0" applyFont="1" applyFill="1" applyBorder="1" applyAlignment="1">
      <alignment horizontal="left"/>
    </xf>
    <xf numFmtId="0" fontId="0" fillId="2" borderId="0" xfId="0" applyFont="1" applyFill="1" applyBorder="1" applyAlignment="1" applyProtection="1">
      <alignment horizontal="centerContinuous"/>
      <protection/>
    </xf>
    <xf numFmtId="0" fontId="13" fillId="2" borderId="0" xfId="0" applyFont="1" applyFill="1" applyBorder="1" applyAlignment="1">
      <alignment horizontal="left"/>
    </xf>
    <xf numFmtId="0" fontId="4" fillId="0" borderId="0" xfId="0" applyFont="1" applyBorder="1" applyAlignment="1">
      <alignment horizontal="center"/>
    </xf>
    <xf numFmtId="164" fontId="0" fillId="0" borderId="0" xfId="0" applyNumberFormat="1" applyFont="1" applyAlignment="1">
      <alignment/>
    </xf>
    <xf numFmtId="0" fontId="16" fillId="0" borderId="0" xfId="0" applyFont="1" applyAlignment="1">
      <alignment horizontal="centerContinuous"/>
    </xf>
    <xf numFmtId="0" fontId="17" fillId="0" borderId="0" xfId="0" applyFont="1" applyAlignment="1">
      <alignment horizontal="centerContinuous"/>
    </xf>
    <xf numFmtId="0" fontId="20" fillId="0" borderId="0" xfId="0" applyFont="1" applyAlignment="1">
      <alignment horizontal="centerContinuous"/>
    </xf>
    <xf numFmtId="0" fontId="10" fillId="2" borderId="0" xfId="0" applyFont="1" applyFill="1" applyBorder="1" applyAlignment="1">
      <alignment horizontal="center"/>
    </xf>
    <xf numFmtId="3" fontId="0" fillId="0" borderId="0" xfId="0" applyNumberFormat="1" applyFont="1" applyBorder="1" applyAlignment="1" applyProtection="1">
      <alignment horizontal="right"/>
      <protection locked="0"/>
    </xf>
    <xf numFmtId="3" fontId="1" fillId="0" borderId="0" xfId="0" applyNumberFormat="1" applyFont="1" applyBorder="1" applyAlignment="1" applyProtection="1">
      <alignment horizontal="right"/>
      <protection locked="0"/>
    </xf>
    <xf numFmtId="0" fontId="15" fillId="0" borderId="0" xfId="0" applyFont="1" applyBorder="1" applyAlignment="1">
      <alignment horizontal="center"/>
    </xf>
    <xf numFmtId="0" fontId="0" fillId="0" borderId="1" xfId="0" applyBorder="1" applyAlignment="1">
      <alignment horizontal="centerContinuous"/>
    </xf>
    <xf numFmtId="0" fontId="4" fillId="0" borderId="2" xfId="0" applyFont="1" applyBorder="1" applyAlignment="1">
      <alignment horizontal="centerContinuous"/>
    </xf>
    <xf numFmtId="0" fontId="0" fillId="0" borderId="3" xfId="0" applyFont="1" applyBorder="1" applyAlignment="1">
      <alignment horizontal="centerContinuous"/>
    </xf>
    <xf numFmtId="0" fontId="0" fillId="0" borderId="4" xfId="0" applyFont="1" applyBorder="1" applyAlignment="1">
      <alignment horizontal="centerContinuous"/>
    </xf>
    <xf numFmtId="0" fontId="4" fillId="0" borderId="2" xfId="0" applyFont="1" applyBorder="1" applyAlignment="1" applyProtection="1">
      <alignment horizontal="centerContinuous"/>
      <protection/>
    </xf>
    <xf numFmtId="0" fontId="0" fillId="0" borderId="3" xfId="0" applyFont="1" applyBorder="1" applyAlignment="1" applyProtection="1">
      <alignment horizontal="centerContinuous"/>
      <protection/>
    </xf>
    <xf numFmtId="0" fontId="0" fillId="0" borderId="2" xfId="0" applyBorder="1" applyAlignment="1">
      <alignment horizontal="centerContinuous"/>
    </xf>
    <xf numFmtId="0" fontId="0" fillId="0" borderId="5" xfId="0" applyFont="1" applyBorder="1" applyAlignment="1" applyProtection="1">
      <alignment/>
      <protection/>
    </xf>
    <xf numFmtId="0" fontId="0" fillId="0" borderId="6" xfId="0" applyFont="1" applyBorder="1" applyAlignment="1" applyProtection="1">
      <alignment/>
      <protection/>
    </xf>
    <xf numFmtId="164" fontId="0" fillId="0" borderId="0" xfId="0" applyNumberFormat="1" applyAlignment="1">
      <alignment horizontal="left" vertical="top"/>
    </xf>
    <xf numFmtId="164" fontId="0" fillId="0" borderId="0" xfId="0" applyNumberFormat="1" applyAlignment="1">
      <alignment vertical="center"/>
    </xf>
    <xf numFmtId="164" fontId="0" fillId="0" borderId="0" xfId="0" applyNumberFormat="1" applyAlignment="1">
      <alignment horizontal="left" vertical="center"/>
    </xf>
    <xf numFmtId="164" fontId="9" fillId="0" borderId="0" xfId="0" applyNumberFormat="1" applyFont="1" applyBorder="1" applyAlignment="1">
      <alignment vertical="center"/>
    </xf>
    <xf numFmtId="164" fontId="0" fillId="0" borderId="0" xfId="0" applyNumberFormat="1" applyFont="1" applyAlignment="1">
      <alignment vertical="center"/>
    </xf>
    <xf numFmtId="164" fontId="15" fillId="0" borderId="0" xfId="0" applyNumberFormat="1" applyFont="1" applyBorder="1" applyAlignment="1">
      <alignment horizontal="center" vertical="center"/>
    </xf>
    <xf numFmtId="0" fontId="1" fillId="0" borderId="7" xfId="0" applyFont="1" applyBorder="1" applyAlignment="1">
      <alignment horizontal="center" vertical="center"/>
    </xf>
    <xf numFmtId="164" fontId="22" fillId="0" borderId="0" xfId="0" applyNumberFormat="1" applyFont="1" applyBorder="1" applyAlignment="1">
      <alignment horizontal="center" vertical="center"/>
    </xf>
    <xf numFmtId="0" fontId="15" fillId="0" borderId="8" xfId="0" applyFont="1" applyBorder="1" applyAlignment="1">
      <alignment horizontal="left"/>
    </xf>
    <xf numFmtId="4" fontId="21" fillId="0" borderId="0" xfId="0" applyNumberFormat="1" applyFont="1" applyBorder="1" applyAlignment="1">
      <alignment horizontal="center" vertical="center"/>
    </xf>
    <xf numFmtId="164" fontId="25" fillId="0" borderId="0" xfId="0" applyNumberFormat="1" applyFont="1" applyBorder="1" applyAlignment="1">
      <alignment horizontal="center" vertical="center"/>
    </xf>
    <xf numFmtId="164" fontId="26" fillId="0" borderId="0" xfId="0" applyNumberFormat="1" applyFont="1" applyBorder="1" applyAlignment="1">
      <alignment horizontal="center" vertical="center"/>
    </xf>
    <xf numFmtId="0" fontId="0" fillId="0" borderId="5" xfId="0" applyFont="1" applyBorder="1" applyAlignment="1">
      <alignment horizontal="right"/>
    </xf>
    <xf numFmtId="0" fontId="1" fillId="0" borderId="6" xfId="0" applyFont="1" applyBorder="1" applyAlignment="1">
      <alignment horizontal="right"/>
    </xf>
    <xf numFmtId="3" fontId="1" fillId="0" borderId="9" xfId="0" applyNumberFormat="1" applyFont="1" applyFill="1" applyBorder="1" applyAlignment="1" applyProtection="1">
      <alignment horizontal="right"/>
      <protection locked="0"/>
    </xf>
    <xf numFmtId="3" fontId="0" fillId="0" borderId="10" xfId="0" applyNumberFormat="1" applyFont="1" applyBorder="1" applyAlignment="1" applyProtection="1">
      <alignment horizontal="right"/>
      <protection locked="0"/>
    </xf>
    <xf numFmtId="3" fontId="0" fillId="0" borderId="9" xfId="0" applyNumberFormat="1" applyFont="1" applyBorder="1" applyAlignment="1" applyProtection="1">
      <alignment horizontal="right"/>
      <protection locked="0"/>
    </xf>
    <xf numFmtId="0" fontId="0" fillId="0" borderId="6" xfId="0" applyFont="1" applyBorder="1" applyAlignment="1">
      <alignment horizontal="right"/>
    </xf>
    <xf numFmtId="0" fontId="1" fillId="0" borderId="3" xfId="0" applyFont="1" applyBorder="1" applyAlignment="1" applyProtection="1">
      <alignment horizontal="right"/>
      <protection/>
    </xf>
    <xf numFmtId="3" fontId="1" fillId="0" borderId="1" xfId="0" applyNumberFormat="1" applyFont="1" applyFill="1" applyBorder="1" applyAlignment="1" applyProtection="1">
      <alignment horizontal="right"/>
      <protection locked="0"/>
    </xf>
    <xf numFmtId="0" fontId="1" fillId="0" borderId="3" xfId="0" applyFont="1" applyBorder="1" applyAlignment="1">
      <alignment horizontal="right"/>
    </xf>
    <xf numFmtId="0" fontId="0" fillId="0" borderId="11" xfId="0" applyFont="1" applyBorder="1" applyAlignment="1" applyProtection="1">
      <alignment horizontal="centerContinuous"/>
      <protection/>
    </xf>
    <xf numFmtId="0" fontId="0" fillId="0" borderId="12" xfId="0" applyFont="1" applyBorder="1" applyAlignment="1" applyProtection="1">
      <alignment horizontal="centerContinuous"/>
      <protection/>
    </xf>
    <xf numFmtId="0" fontId="4" fillId="0" borderId="13" xfId="0" applyFont="1" applyBorder="1" applyAlignment="1">
      <alignment horizontal="center"/>
    </xf>
    <xf numFmtId="0" fontId="4" fillId="0" borderId="14" xfId="0" applyFont="1" applyBorder="1" applyAlignment="1">
      <alignment horizontal="center"/>
    </xf>
    <xf numFmtId="0" fontId="5" fillId="0" borderId="14" xfId="0" applyFont="1" applyBorder="1" applyAlignment="1">
      <alignment horizontal="right"/>
    </xf>
    <xf numFmtId="0" fontId="5" fillId="0" borderId="15" xfId="0" applyFont="1" applyBorder="1" applyAlignment="1">
      <alignment horizontal="center"/>
    </xf>
    <xf numFmtId="0" fontId="5"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5" fillId="0" borderId="18" xfId="0" applyFont="1" applyBorder="1" applyAlignment="1">
      <alignment horizontal="right"/>
    </xf>
    <xf numFmtId="3" fontId="1" fillId="0" borderId="16" xfId="0" applyNumberFormat="1" applyFont="1" applyBorder="1" applyAlignment="1">
      <alignment horizontal="right"/>
    </xf>
    <xf numFmtId="3" fontId="0" fillId="0" borderId="17" xfId="0" applyNumberFormat="1" applyFont="1" applyBorder="1" applyAlignment="1">
      <alignment horizontal="right"/>
    </xf>
    <xf numFmtId="0" fontId="0" fillId="0" borderId="0" xfId="0" applyFont="1" applyAlignment="1" applyProtection="1">
      <alignment/>
      <protection/>
    </xf>
    <xf numFmtId="0" fontId="0" fillId="0" borderId="0" xfId="0" applyFont="1" applyAlignment="1">
      <alignment/>
    </xf>
    <xf numFmtId="0" fontId="0" fillId="0" borderId="19" xfId="0" applyFont="1" applyBorder="1" applyAlignment="1">
      <alignment/>
    </xf>
    <xf numFmtId="0" fontId="0" fillId="0" borderId="0" xfId="0" applyFont="1" applyBorder="1" applyAlignment="1">
      <alignment/>
    </xf>
    <xf numFmtId="0" fontId="0" fillId="0" borderId="20" xfId="0" applyBorder="1" applyAlignment="1">
      <alignment horizontal="centerContinuous"/>
    </xf>
    <xf numFmtId="0" fontId="4" fillId="0" borderId="21" xfId="0" applyFont="1" applyBorder="1" applyAlignment="1">
      <alignment horizontal="centerContinuous"/>
    </xf>
    <xf numFmtId="2" fontId="4" fillId="0" borderId="22" xfId="0" applyNumberFormat="1" applyFont="1" applyBorder="1" applyAlignment="1">
      <alignment horizontal="center"/>
    </xf>
    <xf numFmtId="2" fontId="4" fillId="0" borderId="23" xfId="0" applyNumberFormat="1" applyFont="1" applyBorder="1" applyAlignment="1">
      <alignment horizontal="center"/>
    </xf>
    <xf numFmtId="0" fontId="4" fillId="0" borderId="24" xfId="0" applyFont="1" applyBorder="1" applyAlignment="1">
      <alignment horizontal="center" vertical="center" wrapText="1"/>
    </xf>
    <xf numFmtId="0" fontId="5" fillId="0" borderId="3" xfId="0" applyFont="1" applyBorder="1" applyAlignment="1">
      <alignment horizontal="center"/>
    </xf>
    <xf numFmtId="3" fontId="1" fillId="0" borderId="20" xfId="0" applyNumberFormat="1" applyFont="1" applyFill="1" applyBorder="1" applyAlignment="1" applyProtection="1">
      <alignment horizontal="right"/>
      <protection locked="0"/>
    </xf>
    <xf numFmtId="3" fontId="0" fillId="0" borderId="25" xfId="0" applyNumberFormat="1" applyFont="1" applyBorder="1" applyAlignment="1" applyProtection="1">
      <alignment horizontal="right"/>
      <protection locked="0"/>
    </xf>
    <xf numFmtId="3" fontId="0" fillId="0" borderId="18" xfId="0" applyNumberFormat="1" applyFont="1" applyBorder="1" applyAlignment="1">
      <alignment horizontal="right"/>
    </xf>
    <xf numFmtId="0" fontId="5" fillId="0" borderId="26" xfId="0" applyFont="1" applyBorder="1" applyAlignment="1">
      <alignment horizontal="right"/>
    </xf>
    <xf numFmtId="0" fontId="1" fillId="0" borderId="4" xfId="0" applyFont="1" applyBorder="1" applyAlignment="1">
      <alignment horizontal="right"/>
    </xf>
    <xf numFmtId="3" fontId="1" fillId="0" borderId="27" xfId="0" applyNumberFormat="1" applyFont="1" applyBorder="1" applyAlignment="1">
      <alignment horizontal="right"/>
    </xf>
    <xf numFmtId="0" fontId="4" fillId="0" borderId="28" xfId="0" applyFont="1" applyBorder="1" applyAlignment="1">
      <alignment horizontal="center" vertical="center" wrapText="1"/>
    </xf>
    <xf numFmtId="3" fontId="0" fillId="0" borderId="20" xfId="0" applyNumberFormat="1" applyFont="1" applyFill="1" applyBorder="1" applyAlignment="1" applyProtection="1">
      <alignment horizontal="right"/>
      <protection locked="0"/>
    </xf>
    <xf numFmtId="0" fontId="5" fillId="0" borderId="29" xfId="0" applyFont="1" applyBorder="1" applyAlignment="1">
      <alignment horizontal="right"/>
    </xf>
    <xf numFmtId="3" fontId="1" fillId="0" borderId="30" xfId="0" applyNumberFormat="1" applyFont="1" applyBorder="1" applyAlignment="1">
      <alignment horizontal="right"/>
    </xf>
    <xf numFmtId="3" fontId="1" fillId="0" borderId="15" xfId="0" applyNumberFormat="1" applyFont="1" applyBorder="1" applyAlignment="1">
      <alignment horizontal="right"/>
    </xf>
    <xf numFmtId="3" fontId="1" fillId="0" borderId="26" xfId="0" applyNumberFormat="1" applyFont="1" applyBorder="1" applyAlignment="1">
      <alignment horizontal="right"/>
    </xf>
    <xf numFmtId="3" fontId="1" fillId="0" borderId="28" xfId="0" applyNumberFormat="1" applyFont="1" applyBorder="1" applyAlignment="1">
      <alignment horizontal="right"/>
    </xf>
    <xf numFmtId="3" fontId="0" fillId="0" borderId="13" xfId="0" applyNumberFormat="1" applyFont="1" applyBorder="1" applyAlignment="1">
      <alignment horizontal="right"/>
    </xf>
    <xf numFmtId="0" fontId="0" fillId="0" borderId="3" xfId="0" applyBorder="1" applyAlignment="1">
      <alignment/>
    </xf>
    <xf numFmtId="0" fontId="5" fillId="0" borderId="3" xfId="0" applyFont="1" applyBorder="1" applyAlignment="1" applyProtection="1">
      <alignment horizontal="center"/>
      <protection/>
    </xf>
    <xf numFmtId="3" fontId="0" fillId="0" borderId="31" xfId="0" applyNumberFormat="1" applyFont="1" applyBorder="1" applyAlignment="1" applyProtection="1">
      <alignment horizontal="right"/>
      <protection locked="0"/>
    </xf>
    <xf numFmtId="0" fontId="1" fillId="0" borderId="11" xfId="0" applyFont="1" applyBorder="1" applyAlignment="1">
      <alignment horizontal="right"/>
    </xf>
    <xf numFmtId="0" fontId="0" fillId="0" borderId="32" xfId="0" applyFont="1" applyBorder="1" applyAlignment="1">
      <alignment horizontal="right"/>
    </xf>
    <xf numFmtId="0" fontId="0" fillId="0" borderId="33" xfId="0" applyFont="1" applyBorder="1" applyAlignment="1">
      <alignment horizontal="right"/>
    </xf>
    <xf numFmtId="0" fontId="28" fillId="0" borderId="0" xfId="0" applyFont="1" applyAlignment="1">
      <alignment/>
    </xf>
    <xf numFmtId="4" fontId="9" fillId="0" borderId="7" xfId="0" applyNumberFormat="1" applyFont="1" applyBorder="1" applyAlignment="1">
      <alignment horizontal="center" vertical="center"/>
    </xf>
    <xf numFmtId="4" fontId="9" fillId="0" borderId="25" xfId="0" applyNumberFormat="1" applyFont="1" applyBorder="1" applyAlignment="1">
      <alignment horizontal="center" vertical="center"/>
    </xf>
    <xf numFmtId="2" fontId="9" fillId="0" borderId="34" xfId="0" applyNumberFormat="1" applyFont="1" applyBorder="1" applyAlignment="1">
      <alignment horizontal="center" vertical="center"/>
    </xf>
    <xf numFmtId="2" fontId="9" fillId="0" borderId="7" xfId="0" applyNumberFormat="1" applyFont="1" applyBorder="1" applyAlignment="1">
      <alignment horizontal="center" vertical="center"/>
    </xf>
    <xf numFmtId="3" fontId="9" fillId="0" borderId="7" xfId="0" applyNumberFormat="1" applyFont="1" applyBorder="1" applyAlignment="1">
      <alignment horizontal="center" vertical="center"/>
    </xf>
    <xf numFmtId="3" fontId="21" fillId="0" borderId="25" xfId="0" applyNumberFormat="1" applyFont="1" applyBorder="1" applyAlignment="1">
      <alignment horizontal="center" vertical="center"/>
    </xf>
    <xf numFmtId="3" fontId="9" fillId="0" borderId="25" xfId="0" applyNumberFormat="1" applyFont="1" applyBorder="1" applyAlignment="1">
      <alignment horizontal="center" vertical="center"/>
    </xf>
    <xf numFmtId="164" fontId="9" fillId="0" borderId="7" xfId="0" applyNumberFormat="1" applyFont="1" applyBorder="1" applyAlignment="1">
      <alignment horizontal="center" vertical="center"/>
    </xf>
    <xf numFmtId="0" fontId="4" fillId="0" borderId="35" xfId="0" applyFont="1" applyBorder="1" applyAlignment="1">
      <alignment horizontal="center" vertical="center" wrapText="1"/>
    </xf>
    <xf numFmtId="0" fontId="4" fillId="0" borderId="23" xfId="0" applyFont="1" applyBorder="1" applyAlignment="1">
      <alignment horizontal="center" vertical="center" wrapText="1"/>
    </xf>
    <xf numFmtId="2" fontId="4" fillId="0" borderId="36" xfId="0" applyNumberFormat="1" applyFont="1" applyBorder="1" applyAlignment="1">
      <alignment horizontal="right"/>
    </xf>
    <xf numFmtId="3" fontId="0" fillId="0" borderId="14" xfId="0" applyNumberFormat="1" applyFont="1" applyBorder="1" applyAlignment="1">
      <alignment horizontal="right"/>
    </xf>
    <xf numFmtId="3" fontId="0" fillId="0" borderId="29" xfId="0" applyNumberFormat="1" applyFont="1" applyBorder="1" applyAlignment="1">
      <alignment horizontal="right"/>
    </xf>
    <xf numFmtId="2" fontId="4" fillId="0" borderId="37" xfId="0" applyNumberFormat="1" applyFont="1" applyBorder="1" applyAlignment="1">
      <alignment horizontal="center"/>
    </xf>
    <xf numFmtId="4" fontId="9" fillId="0" borderId="38" xfId="0" applyNumberFormat="1" applyFont="1" applyBorder="1" applyAlignment="1">
      <alignment horizontal="center" vertical="center"/>
    </xf>
    <xf numFmtId="3" fontId="9" fillId="0" borderId="21" xfId="0" applyNumberFormat="1" applyFont="1" applyBorder="1" applyAlignment="1">
      <alignment horizontal="center" vertical="center"/>
    </xf>
    <xf numFmtId="164" fontId="25" fillId="0" borderId="8" xfId="0" applyNumberFormat="1" applyFont="1" applyBorder="1" applyAlignment="1">
      <alignment horizontal="left" vertical="center" wrapText="1"/>
    </xf>
    <xf numFmtId="164" fontId="25" fillId="0" borderId="6" xfId="0" applyNumberFormat="1" applyFont="1" applyBorder="1" applyAlignment="1">
      <alignment horizontal="left" vertical="center" wrapText="1"/>
    </xf>
    <xf numFmtId="164" fontId="25" fillId="0" borderId="5" xfId="0" applyNumberFormat="1" applyFont="1" applyBorder="1" applyAlignment="1">
      <alignment horizontal="left" vertical="center" wrapText="1"/>
    </xf>
    <xf numFmtId="164" fontId="25" fillId="0" borderId="6" xfId="0" applyNumberFormat="1" applyFont="1" applyBorder="1" applyAlignment="1">
      <alignment horizontal="left" vertical="center"/>
    </xf>
    <xf numFmtId="164" fontId="26" fillId="0" borderId="6" xfId="0" applyNumberFormat="1" applyFont="1" applyBorder="1" applyAlignment="1">
      <alignment horizontal="left" vertical="center" wrapText="1"/>
    </xf>
    <xf numFmtId="164" fontId="26" fillId="0" borderId="8" xfId="0" applyNumberFormat="1" applyFont="1" applyBorder="1" applyAlignment="1">
      <alignment horizontal="left" vertical="center" wrapText="1"/>
    </xf>
    <xf numFmtId="164" fontId="26" fillId="0" borderId="4" xfId="0" applyNumberFormat="1" applyFont="1" applyBorder="1" applyAlignment="1">
      <alignment horizontal="left" vertical="center" wrapText="1"/>
    </xf>
    <xf numFmtId="164" fontId="30" fillId="0" borderId="6" xfId="0" applyNumberFormat="1" applyFont="1" applyBorder="1" applyAlignment="1">
      <alignment/>
    </xf>
    <xf numFmtId="164" fontId="30" fillId="0" borderId="4" xfId="0" applyNumberFormat="1" applyFont="1" applyBorder="1" applyAlignment="1">
      <alignment/>
    </xf>
    <xf numFmtId="164" fontId="21" fillId="0" borderId="6" xfId="0" applyNumberFormat="1" applyFont="1" applyBorder="1" applyAlignment="1">
      <alignment horizontal="left" vertical="center"/>
    </xf>
    <xf numFmtId="0" fontId="1" fillId="0" borderId="25" xfId="0" applyFont="1" applyBorder="1" applyAlignment="1">
      <alignment horizontal="center" vertical="center"/>
    </xf>
    <xf numFmtId="0" fontId="5" fillId="0" borderId="7" xfId="0" applyFont="1" applyBorder="1" applyAlignment="1">
      <alignment horizontal="center" wrapText="1"/>
    </xf>
    <xf numFmtId="0" fontId="15" fillId="0" borderId="6" xfId="0" applyFont="1" applyBorder="1" applyAlignment="1">
      <alignment horizontal="left"/>
    </xf>
    <xf numFmtId="0" fontId="24" fillId="0" borderId="0" xfId="0" applyFont="1" applyAlignment="1">
      <alignment horizontal="left" vertical="center"/>
    </xf>
    <xf numFmtId="0" fontId="27" fillId="0" borderId="0" xfId="0" applyFont="1" applyAlignment="1">
      <alignment horizontal="left" vertical="center"/>
    </xf>
    <xf numFmtId="164" fontId="23" fillId="0" borderId="0" xfId="0" applyNumberFormat="1" applyFont="1" applyBorder="1" applyAlignment="1">
      <alignment horizontal="left" vertical="center"/>
    </xf>
    <xf numFmtId="164" fontId="30" fillId="0" borderId="4" xfId="0" applyNumberFormat="1" applyFont="1" applyBorder="1" applyAlignment="1">
      <alignment horizontal="left" vertical="center"/>
    </xf>
    <xf numFmtId="49" fontId="31" fillId="0" borderId="0" xfId="0" applyNumberFormat="1" applyFont="1" applyBorder="1" applyAlignment="1">
      <alignment horizontal="left" vertical="top" wrapText="1"/>
    </xf>
    <xf numFmtId="0" fontId="5" fillId="0" borderId="0" xfId="0" applyFont="1" applyBorder="1" applyAlignment="1">
      <alignment horizontal="right"/>
    </xf>
    <xf numFmtId="0" fontId="1" fillId="0" borderId="0" xfId="0" applyFont="1" applyBorder="1" applyAlignment="1">
      <alignment horizontal="right"/>
    </xf>
    <xf numFmtId="3" fontId="1" fillId="0" borderId="0" xfId="0" applyNumberFormat="1" applyFont="1" applyFill="1" applyBorder="1" applyAlignment="1" applyProtection="1">
      <alignment horizontal="right"/>
      <protection locked="0"/>
    </xf>
    <xf numFmtId="3" fontId="1" fillId="0" borderId="0" xfId="0" applyNumberFormat="1" applyFont="1" applyBorder="1" applyAlignment="1">
      <alignment horizontal="right"/>
    </xf>
    <xf numFmtId="164" fontId="22" fillId="0" borderId="30" xfId="0" applyNumberFormat="1" applyFont="1" applyBorder="1" applyAlignment="1">
      <alignment horizontal="center" vertical="center"/>
    </xf>
    <xf numFmtId="3" fontId="9" fillId="0" borderId="39" xfId="0" applyNumberFormat="1" applyFont="1" applyBorder="1" applyAlignment="1">
      <alignment horizontal="center" vertical="center"/>
    </xf>
    <xf numFmtId="3" fontId="21" fillId="0" borderId="31" xfId="0" applyNumberFormat="1" applyFont="1" applyBorder="1" applyAlignment="1">
      <alignment horizontal="center" vertical="center"/>
    </xf>
    <xf numFmtId="164" fontId="0" fillId="0" borderId="30" xfId="0" applyNumberFormat="1" applyBorder="1" applyAlignment="1">
      <alignment/>
    </xf>
    <xf numFmtId="0" fontId="1" fillId="0" borderId="30" xfId="0" applyFont="1" applyBorder="1" applyAlignment="1">
      <alignment horizontal="center"/>
    </xf>
    <xf numFmtId="4" fontId="21" fillId="0" borderId="30" xfId="0" applyNumberFormat="1" applyFont="1" applyBorder="1" applyAlignment="1">
      <alignment horizontal="center" vertical="center"/>
    </xf>
    <xf numFmtId="164" fontId="21" fillId="0" borderId="30" xfId="0" applyNumberFormat="1" applyFont="1" applyBorder="1" applyAlignment="1">
      <alignment horizontal="center" vertical="center"/>
    </xf>
    <xf numFmtId="0" fontId="1" fillId="0" borderId="30" xfId="0" applyFont="1" applyBorder="1" applyAlignment="1">
      <alignment horizontal="center" vertical="center"/>
    </xf>
    <xf numFmtId="164" fontId="15" fillId="0" borderId="30" xfId="0" applyNumberFormat="1" applyFont="1" applyBorder="1" applyAlignment="1">
      <alignment horizontal="center" vertical="center"/>
    </xf>
    <xf numFmtId="164" fontId="30" fillId="0" borderId="40" xfId="0" applyNumberFormat="1" applyFont="1" applyBorder="1" applyAlignment="1">
      <alignment/>
    </xf>
    <xf numFmtId="4" fontId="9" fillId="0" borderId="34" xfId="0" applyNumberFormat="1" applyFont="1" applyBorder="1" applyAlignment="1">
      <alignment horizontal="center" vertical="center"/>
    </xf>
    <xf numFmtId="4" fontId="9" fillId="0" borderId="41" xfId="0" applyNumberFormat="1" applyFont="1" applyBorder="1" applyAlignment="1">
      <alignment horizontal="center" vertical="center"/>
    </xf>
    <xf numFmtId="3" fontId="9" fillId="0" borderId="41" xfId="0" applyNumberFormat="1" applyFont="1" applyBorder="1" applyAlignment="1">
      <alignment horizontal="center" vertical="center"/>
    </xf>
    <xf numFmtId="0" fontId="15" fillId="0" borderId="42" xfId="0" applyFont="1" applyBorder="1" applyAlignment="1">
      <alignment horizontal="left"/>
    </xf>
    <xf numFmtId="0" fontId="1" fillId="0" borderId="0" xfId="0" applyFont="1" applyBorder="1" applyAlignment="1">
      <alignment horizontal="center" vertical="center"/>
    </xf>
    <xf numFmtId="0" fontId="1" fillId="0" borderId="43" xfId="0" applyFont="1" applyBorder="1" applyAlignment="1">
      <alignment horizontal="center" vertical="center"/>
    </xf>
    <xf numFmtId="3" fontId="9" fillId="0" borderId="0" xfId="0" applyNumberFormat="1" applyFont="1" applyBorder="1" applyAlignment="1">
      <alignment horizontal="center" vertical="center"/>
    </xf>
    <xf numFmtId="3" fontId="0" fillId="0" borderId="0" xfId="0" applyNumberFormat="1" applyFont="1" applyFill="1" applyBorder="1" applyAlignment="1" applyProtection="1">
      <alignment horizontal="center" vertical="center"/>
      <protection locked="0"/>
    </xf>
    <xf numFmtId="2" fontId="4" fillId="0" borderId="44" xfId="0" applyNumberFormat="1" applyFont="1" applyBorder="1" applyAlignment="1">
      <alignment horizontal="center"/>
    </xf>
    <xf numFmtId="3" fontId="1" fillId="0" borderId="21" xfId="0" applyNumberFormat="1" applyFont="1" applyFill="1" applyBorder="1" applyAlignment="1" applyProtection="1">
      <alignment horizontal="right"/>
      <protection locked="0"/>
    </xf>
    <xf numFmtId="3" fontId="1" fillId="0" borderId="2" xfId="0" applyNumberFormat="1" applyFont="1" applyFill="1" applyBorder="1" applyAlignment="1" applyProtection="1">
      <alignment horizontal="right"/>
      <protection locked="0"/>
    </xf>
    <xf numFmtId="3" fontId="1" fillId="0" borderId="45" xfId="0" applyNumberFormat="1" applyFont="1" applyFill="1" applyBorder="1" applyAlignment="1" applyProtection="1">
      <alignment horizontal="right"/>
      <protection locked="0"/>
    </xf>
    <xf numFmtId="3" fontId="1" fillId="0" borderId="46" xfId="0" applyNumberFormat="1" applyFont="1" applyFill="1" applyBorder="1" applyAlignment="1" applyProtection="1">
      <alignment horizontal="right"/>
      <protection locked="0"/>
    </xf>
    <xf numFmtId="164" fontId="15" fillId="0" borderId="47" xfId="0" applyNumberFormat="1" applyFont="1" applyBorder="1" applyAlignment="1">
      <alignment horizontal="center" vertical="center"/>
    </xf>
    <xf numFmtId="164" fontId="1" fillId="0" borderId="0" xfId="0" applyNumberFormat="1" applyFont="1" applyBorder="1" applyAlignment="1">
      <alignment horizontal="center" vertical="center"/>
    </xf>
    <xf numFmtId="164" fontId="1" fillId="0" borderId="48" xfId="0" applyNumberFormat="1" applyFont="1" applyBorder="1" applyAlignment="1">
      <alignment horizontal="center" vertical="center"/>
    </xf>
    <xf numFmtId="164" fontId="0" fillId="0" borderId="0" xfId="0" applyNumberFormat="1" applyBorder="1" applyAlignment="1">
      <alignment vertical="center"/>
    </xf>
    <xf numFmtId="49" fontId="21" fillId="0" borderId="33" xfId="0" applyNumberFormat="1" applyFont="1" applyBorder="1" applyAlignment="1">
      <alignment horizontal="left" vertical="center" wrapText="1"/>
    </xf>
    <xf numFmtId="164" fontId="0" fillId="0" borderId="45" xfId="0" applyNumberFormat="1" applyBorder="1" applyAlignment="1">
      <alignment vertical="center"/>
    </xf>
    <xf numFmtId="164" fontId="0" fillId="0" borderId="46" xfId="0" applyNumberFormat="1" applyBorder="1" applyAlignment="1">
      <alignment vertical="center"/>
    </xf>
    <xf numFmtId="49" fontId="21" fillId="0" borderId="8" xfId="0" applyNumberFormat="1" applyFont="1" applyBorder="1" applyAlignment="1">
      <alignment horizontal="left" vertical="center" wrapText="1"/>
    </xf>
    <xf numFmtId="4" fontId="9" fillId="0" borderId="39" xfId="0" applyNumberFormat="1" applyFont="1" applyBorder="1" applyAlignment="1">
      <alignment horizontal="center" vertical="center"/>
    </xf>
    <xf numFmtId="164" fontId="0" fillId="0" borderId="0" xfId="0" applyNumberFormat="1" applyBorder="1" applyAlignment="1">
      <alignment/>
    </xf>
    <xf numFmtId="0" fontId="21" fillId="0" borderId="49" xfId="0" applyFont="1" applyBorder="1" applyAlignment="1">
      <alignment horizontal="center" wrapText="1"/>
    </xf>
    <xf numFmtId="0" fontId="21" fillId="0" borderId="50" xfId="0" applyFont="1" applyBorder="1" applyAlignment="1">
      <alignment horizontal="center" vertical="center"/>
    </xf>
    <xf numFmtId="0" fontId="21" fillId="0" borderId="50" xfId="0" applyFont="1" applyBorder="1" applyAlignment="1">
      <alignment horizontal="center"/>
    </xf>
    <xf numFmtId="0" fontId="21" fillId="0" borderId="20" xfId="0" applyFont="1" applyBorder="1" applyAlignment="1">
      <alignment horizontal="center"/>
    </xf>
    <xf numFmtId="0" fontId="21" fillId="0" borderId="33" xfId="0" applyFont="1" applyBorder="1" applyAlignment="1">
      <alignment horizontal="center"/>
    </xf>
    <xf numFmtId="0" fontId="21" fillId="0" borderId="7" xfId="0" applyFont="1" applyBorder="1" applyAlignment="1">
      <alignment horizontal="center"/>
    </xf>
    <xf numFmtId="0" fontId="21" fillId="0" borderId="25" xfId="0" applyFont="1" applyBorder="1" applyAlignment="1">
      <alignment horizontal="center"/>
    </xf>
    <xf numFmtId="3" fontId="9" fillId="0" borderId="34" xfId="0" applyNumberFormat="1" applyFont="1" applyBorder="1" applyAlignment="1">
      <alignment horizontal="center" vertical="center"/>
    </xf>
    <xf numFmtId="0" fontId="4" fillId="0" borderId="0" xfId="0" applyFont="1" applyAlignment="1">
      <alignment/>
    </xf>
    <xf numFmtId="2" fontId="4" fillId="0" borderId="22" xfId="0" applyNumberFormat="1" applyFont="1" applyBorder="1" applyAlignment="1">
      <alignment horizontal="center" vertical="center" wrapText="1"/>
    </xf>
    <xf numFmtId="164" fontId="21" fillId="0" borderId="0" xfId="0" applyNumberFormat="1" applyFont="1" applyBorder="1" applyAlignment="1">
      <alignment horizontal="center" vertical="center"/>
    </xf>
    <xf numFmtId="164" fontId="21" fillId="0" borderId="51" xfId="0" applyNumberFormat="1" applyFont="1" applyBorder="1" applyAlignment="1">
      <alignment horizontal="center" vertical="center"/>
    </xf>
    <xf numFmtId="4" fontId="9" fillId="0" borderId="51" xfId="0" applyNumberFormat="1" applyFont="1" applyBorder="1" applyAlignment="1">
      <alignment horizontal="center" vertical="center"/>
    </xf>
    <xf numFmtId="164" fontId="26" fillId="0" borderId="0" xfId="0" applyNumberFormat="1" applyFont="1" applyBorder="1" applyAlignment="1">
      <alignment horizontal="left" vertical="center" wrapText="1"/>
    </xf>
    <xf numFmtId="4" fontId="9" fillId="0" borderId="0" xfId="0" applyNumberFormat="1" applyFont="1" applyBorder="1" applyAlignment="1">
      <alignment horizontal="center" vertical="center"/>
    </xf>
    <xf numFmtId="164" fontId="26" fillId="0" borderId="51" xfId="0" applyNumberFormat="1" applyFont="1" applyBorder="1" applyAlignment="1">
      <alignment horizontal="left" vertical="center" wrapText="1"/>
    </xf>
    <xf numFmtId="3" fontId="9" fillId="0" borderId="51" xfId="0" applyNumberFormat="1" applyFont="1" applyBorder="1" applyAlignment="1">
      <alignment horizontal="center" vertical="center"/>
    </xf>
    <xf numFmtId="164" fontId="30" fillId="0" borderId="8" xfId="0" applyNumberFormat="1" applyFont="1" applyBorder="1" applyAlignment="1">
      <alignment/>
    </xf>
    <xf numFmtId="164" fontId="25" fillId="0" borderId="8" xfId="0" applyNumberFormat="1" applyFont="1" applyBorder="1" applyAlignment="1">
      <alignment horizontal="left" vertical="center"/>
    </xf>
    <xf numFmtId="164" fontId="30" fillId="0" borderId="52" xfId="0" applyNumberFormat="1" applyFont="1" applyBorder="1" applyAlignment="1">
      <alignment/>
    </xf>
    <xf numFmtId="3" fontId="9" fillId="0" borderId="38" xfId="0" applyNumberFormat="1" applyFont="1" applyBorder="1" applyAlignment="1">
      <alignment horizontal="center" vertical="center"/>
    </xf>
    <xf numFmtId="49" fontId="31" fillId="0" borderId="28" xfId="0" applyNumberFormat="1" applyFont="1" applyBorder="1" applyAlignment="1">
      <alignment horizontal="left" vertical="top" wrapText="1"/>
    </xf>
    <xf numFmtId="0" fontId="21" fillId="0" borderId="6" xfId="0" applyFont="1" applyBorder="1" applyAlignment="1">
      <alignment/>
    </xf>
    <xf numFmtId="4" fontId="9" fillId="0" borderId="21" xfId="0" applyNumberFormat="1" applyFont="1" applyBorder="1" applyAlignment="1">
      <alignment horizontal="center" vertical="center"/>
    </xf>
    <xf numFmtId="49" fontId="9" fillId="0" borderId="7" xfId="0" applyNumberFormat="1" applyFont="1" applyBorder="1" applyAlignment="1">
      <alignment horizontal="center" vertical="center"/>
    </xf>
    <xf numFmtId="0" fontId="5" fillId="0" borderId="0" xfId="0" applyFont="1" applyAlignment="1">
      <alignment/>
    </xf>
    <xf numFmtId="0" fontId="1" fillId="0" borderId="1" xfId="0" applyFont="1" applyBorder="1" applyAlignment="1">
      <alignment horizontal="center"/>
    </xf>
    <xf numFmtId="0" fontId="1" fillId="0" borderId="47" xfId="0" applyFont="1" applyBorder="1" applyAlignment="1">
      <alignment horizontal="center"/>
    </xf>
    <xf numFmtId="0" fontId="1" fillId="0" borderId="11" xfId="0" applyFont="1" applyBorder="1" applyAlignment="1">
      <alignment horizontal="center"/>
    </xf>
    <xf numFmtId="0" fontId="1" fillId="0" borderId="9" xfId="0" applyFont="1" applyBorder="1" applyAlignment="1">
      <alignment horizontal="center"/>
    </xf>
    <xf numFmtId="0" fontId="1" fillId="0" borderId="45" xfId="0" applyFont="1" applyBorder="1" applyAlignment="1">
      <alignment horizontal="center"/>
    </xf>
    <xf numFmtId="0" fontId="1" fillId="0" borderId="33" xfId="0" applyFont="1" applyBorder="1" applyAlignment="1">
      <alignment horizontal="center"/>
    </xf>
    <xf numFmtId="3" fontId="21" fillId="0" borderId="53" xfId="0" applyNumberFormat="1" applyFont="1" applyBorder="1" applyAlignment="1">
      <alignment horizontal="center" vertical="center"/>
    </xf>
    <xf numFmtId="3" fontId="21" fillId="0" borderId="43" xfId="0" applyNumberFormat="1" applyFont="1" applyBorder="1" applyAlignment="1">
      <alignment horizontal="center" vertical="center"/>
    </xf>
    <xf numFmtId="164" fontId="25" fillId="0" borderId="6" xfId="0" applyNumberFormat="1" applyFont="1" applyBorder="1" applyAlignment="1">
      <alignment horizontal="left" vertical="center" wrapText="1"/>
    </xf>
    <xf numFmtId="164" fontId="25" fillId="0" borderId="7" xfId="0" applyNumberFormat="1" applyFont="1" applyBorder="1" applyAlignment="1">
      <alignment horizontal="left" vertical="center" wrapText="1"/>
    </xf>
    <xf numFmtId="0" fontId="1" fillId="0" borderId="7" xfId="0" applyFont="1" applyBorder="1" applyAlignment="1">
      <alignment horizontal="center" vertical="center"/>
    </xf>
    <xf numFmtId="0" fontId="1" fillId="0" borderId="25" xfId="0" applyFont="1" applyBorder="1" applyAlignment="1">
      <alignment horizontal="center" vertical="center"/>
    </xf>
    <xf numFmtId="49" fontId="30" fillId="0" borderId="4" xfId="0" applyNumberFormat="1" applyFont="1" applyBorder="1" applyAlignment="1">
      <alignment horizontal="left" vertical="center"/>
    </xf>
    <xf numFmtId="49" fontId="30" fillId="0" borderId="38" xfId="0" applyNumberFormat="1" applyFont="1" applyBorder="1" applyAlignment="1">
      <alignment horizontal="left" vertical="center"/>
    </xf>
    <xf numFmtId="3" fontId="9" fillId="0" borderId="21" xfId="0" applyNumberFormat="1" applyFont="1" applyFill="1" applyBorder="1" applyAlignment="1" applyProtection="1">
      <alignment horizontal="center" vertical="center"/>
      <protection locked="0"/>
    </xf>
    <xf numFmtId="164" fontId="21" fillId="0" borderId="5" xfId="0" applyNumberFormat="1" applyFont="1" applyBorder="1" applyAlignment="1">
      <alignment horizontal="left" vertical="center"/>
    </xf>
    <xf numFmtId="164" fontId="21" fillId="0" borderId="39" xfId="0" applyNumberFormat="1" applyFont="1" applyBorder="1" applyAlignment="1">
      <alignment horizontal="left" vertical="center"/>
    </xf>
    <xf numFmtId="3" fontId="9" fillId="0" borderId="39" xfId="0" applyNumberFormat="1" applyFont="1" applyFill="1" applyBorder="1" applyAlignment="1" applyProtection="1">
      <alignment horizontal="center" vertical="center"/>
      <protection locked="0"/>
    </xf>
    <xf numFmtId="3" fontId="9" fillId="0" borderId="31" xfId="0" applyNumberFormat="1" applyFont="1" applyFill="1" applyBorder="1" applyAlignment="1" applyProtection="1">
      <alignment horizontal="center" vertical="center"/>
      <protection locked="0"/>
    </xf>
    <xf numFmtId="3" fontId="9" fillId="0" borderId="38" xfId="0" applyNumberFormat="1" applyFont="1" applyFill="1" applyBorder="1" applyAlignment="1" applyProtection="1">
      <alignment horizontal="center" vertical="center"/>
      <protection locked="0"/>
    </xf>
    <xf numFmtId="4" fontId="9" fillId="0" borderId="46" xfId="0" applyNumberFormat="1" applyFont="1" applyBorder="1" applyAlignment="1">
      <alignment horizontal="center" vertical="center"/>
    </xf>
    <xf numFmtId="4" fontId="9" fillId="0" borderId="12" xfId="0" applyNumberFormat="1" applyFont="1" applyBorder="1" applyAlignment="1">
      <alignment horizontal="center" vertical="center"/>
    </xf>
    <xf numFmtId="0" fontId="15" fillId="0" borderId="8" xfId="0" applyFont="1" applyBorder="1" applyAlignment="1">
      <alignment horizontal="left"/>
    </xf>
    <xf numFmtId="0" fontId="15" fillId="0" borderId="33" xfId="0" applyFont="1" applyBorder="1" applyAlignment="1">
      <alignment horizontal="left"/>
    </xf>
    <xf numFmtId="3" fontId="9" fillId="0" borderId="7" xfId="0" applyNumberFormat="1" applyFont="1" applyFill="1" applyBorder="1" applyAlignment="1" applyProtection="1">
      <alignment horizontal="center" vertical="center"/>
      <protection locked="0"/>
    </xf>
    <xf numFmtId="3" fontId="9" fillId="0" borderId="25" xfId="0" applyNumberFormat="1" applyFont="1" applyFill="1" applyBorder="1" applyAlignment="1" applyProtection="1">
      <alignment horizontal="center" vertical="center"/>
      <protection locked="0"/>
    </xf>
    <xf numFmtId="0" fontId="5" fillId="0" borderId="0" xfId="0" applyFont="1" applyAlignment="1">
      <alignment/>
    </xf>
    <xf numFmtId="49" fontId="30" fillId="0" borderId="8" xfId="0" applyNumberFormat="1" applyFont="1" applyBorder="1" applyAlignment="1">
      <alignment horizontal="left" vertical="center"/>
    </xf>
    <xf numFmtId="49" fontId="30" fillId="0" borderId="33" xfId="0" applyNumberFormat="1" applyFont="1" applyBorder="1" applyAlignment="1">
      <alignment horizontal="left" vertical="center"/>
    </xf>
    <xf numFmtId="164" fontId="21" fillId="0" borderId="6" xfId="0" applyNumberFormat="1" applyFont="1" applyBorder="1" applyAlignment="1">
      <alignment horizontal="left" vertical="center"/>
    </xf>
    <xf numFmtId="164" fontId="21" fillId="0" borderId="7" xfId="0" applyNumberFormat="1" applyFont="1" applyBorder="1" applyAlignment="1">
      <alignment horizontal="left" vertical="center"/>
    </xf>
    <xf numFmtId="3" fontId="9" fillId="0" borderId="7" xfId="0" applyNumberFormat="1" applyFont="1" applyBorder="1" applyAlignment="1">
      <alignment horizontal="center" vertical="center"/>
    </xf>
    <xf numFmtId="49" fontId="30" fillId="0" borderId="6" xfId="0" applyNumberFormat="1" applyFont="1" applyBorder="1" applyAlignment="1">
      <alignment horizontal="left" vertical="center"/>
    </xf>
    <xf numFmtId="49" fontId="30" fillId="0" borderId="7" xfId="0" applyNumberFormat="1" applyFont="1" applyBorder="1" applyAlignment="1">
      <alignment horizontal="left" vertical="center"/>
    </xf>
    <xf numFmtId="164" fontId="21" fillId="0" borderId="8" xfId="0" applyNumberFormat="1" applyFont="1" applyBorder="1" applyAlignment="1">
      <alignment horizontal="left" vertical="center"/>
    </xf>
    <xf numFmtId="164" fontId="21" fillId="0" borderId="33" xfId="0" applyNumberFormat="1" applyFont="1" applyBorder="1" applyAlignment="1">
      <alignment horizontal="left" vertical="center"/>
    </xf>
    <xf numFmtId="3" fontId="9" fillId="0" borderId="39" xfId="0" applyNumberFormat="1" applyFont="1" applyBorder="1" applyAlignment="1">
      <alignment horizontal="center" vertical="center"/>
    </xf>
    <xf numFmtId="3" fontId="9" fillId="0" borderId="38" xfId="0" applyNumberFormat="1" applyFont="1" applyBorder="1" applyAlignment="1">
      <alignment horizontal="center" vertical="center"/>
    </xf>
    <xf numFmtId="0" fontId="5" fillId="0" borderId="0" xfId="0" applyFont="1" applyAlignment="1">
      <alignment wrapText="1"/>
    </xf>
    <xf numFmtId="0" fontId="0" fillId="0" borderId="0" xfId="0" applyAlignment="1">
      <alignment/>
    </xf>
    <xf numFmtId="164" fontId="27" fillId="0" borderId="0" xfId="0" applyNumberFormat="1" applyFont="1" applyAlignment="1">
      <alignment horizontal="left" vertical="center" wrapText="1"/>
    </xf>
    <xf numFmtId="164" fontId="4" fillId="0" borderId="0" xfId="0" applyNumberFormat="1" applyFont="1" applyAlignment="1">
      <alignment horizontal="left" vertical="center"/>
    </xf>
    <xf numFmtId="0" fontId="24" fillId="0" borderId="0" xfId="0" applyFont="1" applyAlignment="1">
      <alignment horizontal="left" vertical="center"/>
    </xf>
    <xf numFmtId="3" fontId="9" fillId="0" borderId="9" xfId="0" applyNumberFormat="1" applyFont="1" applyBorder="1" applyAlignment="1">
      <alignment horizontal="center" vertical="center"/>
    </xf>
    <xf numFmtId="3" fontId="9" fillId="0" borderId="45" xfId="0" applyNumberFormat="1" applyFont="1" applyBorder="1" applyAlignment="1">
      <alignment horizontal="center" vertical="center"/>
    </xf>
    <xf numFmtId="3" fontId="9" fillId="0" borderId="33" xfId="0" applyNumberFormat="1" applyFont="1" applyBorder="1" applyAlignment="1">
      <alignment horizontal="center" vertical="center"/>
    </xf>
    <xf numFmtId="4" fontId="9" fillId="0" borderId="2" xfId="0" applyNumberFormat="1" applyFont="1" applyBorder="1" applyAlignment="1">
      <alignment horizontal="center" vertical="center"/>
    </xf>
    <xf numFmtId="3" fontId="21" fillId="0" borderId="54" xfId="0" applyNumberFormat="1" applyFont="1" applyBorder="1" applyAlignment="1">
      <alignment horizontal="center" vertical="center"/>
    </xf>
    <xf numFmtId="3" fontId="21" fillId="0" borderId="55" xfId="0" applyNumberFormat="1" applyFont="1" applyBorder="1" applyAlignment="1">
      <alignment horizontal="center" vertical="center"/>
    </xf>
    <xf numFmtId="3" fontId="21" fillId="0" borderId="51" xfId="0" applyNumberFormat="1" applyFont="1" applyBorder="1" applyAlignment="1">
      <alignment horizontal="center" vertical="center"/>
    </xf>
    <xf numFmtId="3" fontId="21" fillId="0" borderId="56" xfId="0" applyNumberFormat="1" applyFont="1" applyBorder="1" applyAlignment="1">
      <alignment horizontal="center" vertical="center"/>
    </xf>
    <xf numFmtId="0" fontId="21" fillId="0" borderId="1" xfId="0" applyFont="1" applyBorder="1" applyAlignment="1">
      <alignment horizontal="center"/>
    </xf>
    <xf numFmtId="0" fontId="21" fillId="0" borderId="47" xfId="0" applyFont="1" applyBorder="1" applyAlignment="1">
      <alignment horizontal="center"/>
    </xf>
    <xf numFmtId="0" fontId="21" fillId="0" borderId="11" xfId="0" applyFont="1" applyBorder="1" applyAlignment="1">
      <alignment horizontal="center"/>
    </xf>
    <xf numFmtId="2" fontId="9" fillId="0" borderId="9" xfId="0" applyNumberFormat="1" applyFont="1" applyBorder="1" applyAlignment="1">
      <alignment horizontal="center" vertical="center"/>
    </xf>
    <xf numFmtId="2" fontId="9" fillId="0" borderId="45" xfId="0" applyNumberFormat="1" applyFont="1" applyBorder="1" applyAlignment="1">
      <alignment horizontal="center" vertical="center"/>
    </xf>
    <xf numFmtId="2" fontId="9" fillId="0" borderId="33" xfId="0" applyNumberFormat="1" applyFont="1" applyBorder="1" applyAlignment="1">
      <alignment horizontal="center" vertical="center"/>
    </xf>
    <xf numFmtId="0" fontId="1" fillId="0" borderId="47" xfId="0" applyFont="1" applyBorder="1" applyAlignment="1">
      <alignment horizontal="center" vertical="center"/>
    </xf>
    <xf numFmtId="0" fontId="1" fillId="0" borderId="11" xfId="0" applyFont="1" applyBorder="1" applyAlignment="1">
      <alignment horizontal="center" vertical="center"/>
    </xf>
    <xf numFmtId="49" fontId="31" fillId="0" borderId="57" xfId="0" applyNumberFormat="1" applyFont="1" applyBorder="1" applyAlignment="1">
      <alignment horizontal="left" vertical="top" wrapText="1"/>
    </xf>
    <xf numFmtId="49" fontId="7" fillId="0" borderId="58" xfId="0" applyNumberFormat="1" applyFont="1" applyBorder="1" applyAlignment="1">
      <alignment horizontal="left" vertical="top" wrapText="1"/>
    </xf>
    <xf numFmtId="49" fontId="7" fillId="0" borderId="59" xfId="0" applyNumberFormat="1" applyFont="1" applyBorder="1" applyAlignment="1">
      <alignment horizontal="left" vertical="top" wrapText="1"/>
    </xf>
    <xf numFmtId="0" fontId="4" fillId="0" borderId="60" xfId="0" applyFont="1" applyBorder="1" applyAlignment="1">
      <alignment/>
    </xf>
    <xf numFmtId="0" fontId="4" fillId="0" borderId="22" xfId="0" applyFont="1" applyBorder="1" applyAlignment="1">
      <alignment/>
    </xf>
    <xf numFmtId="0" fontId="15" fillId="0" borderId="57" xfId="0" applyFont="1" applyBorder="1" applyAlignment="1">
      <alignment horizontal="center" vertical="center"/>
    </xf>
    <xf numFmtId="0" fontId="15" fillId="0" borderId="61" xfId="0" applyFont="1" applyBorder="1" applyAlignment="1">
      <alignment horizontal="center" vertical="center"/>
    </xf>
    <xf numFmtId="0" fontId="15" fillId="0" borderId="37" xfId="0" applyFont="1" applyBorder="1" applyAlignment="1">
      <alignment horizontal="center" vertical="center"/>
    </xf>
    <xf numFmtId="164" fontId="15" fillId="0" borderId="57" xfId="0" applyNumberFormat="1" applyFont="1" applyBorder="1" applyAlignment="1">
      <alignment horizontal="center" vertical="center"/>
    </xf>
    <xf numFmtId="164" fontId="15" fillId="0" borderId="61" xfId="0" applyNumberFormat="1" applyFont="1" applyBorder="1" applyAlignment="1">
      <alignment horizontal="center" vertical="center"/>
    </xf>
    <xf numFmtId="164" fontId="15" fillId="0" borderId="37" xfId="0" applyNumberFormat="1" applyFont="1" applyBorder="1" applyAlignment="1">
      <alignment horizontal="center" vertical="center"/>
    </xf>
    <xf numFmtId="164" fontId="21" fillId="2" borderId="60" xfId="0" applyNumberFormat="1" applyFont="1" applyFill="1" applyBorder="1" applyAlignment="1">
      <alignment horizontal="center" vertical="center"/>
    </xf>
    <xf numFmtId="164" fontId="21" fillId="2" borderId="62" xfId="0" applyNumberFormat="1" applyFont="1" applyFill="1" applyBorder="1" applyAlignment="1">
      <alignment horizontal="center" vertical="center"/>
    </xf>
    <xf numFmtId="164" fontId="21" fillId="2" borderId="22" xfId="0" applyNumberFormat="1" applyFont="1" applyFill="1" applyBorder="1" applyAlignment="1">
      <alignment horizontal="center" vertical="center"/>
    </xf>
    <xf numFmtId="0" fontId="1" fillId="0" borderId="16" xfId="0" applyFont="1" applyBorder="1" applyAlignment="1">
      <alignment horizontal="center"/>
    </xf>
    <xf numFmtId="0" fontId="1" fillId="0" borderId="18" xfId="0" applyFont="1" applyBorder="1" applyAlignment="1">
      <alignment horizontal="center"/>
    </xf>
    <xf numFmtId="4" fontId="9" fillId="0" borderId="27" xfId="0" applyNumberFormat="1" applyFont="1" applyBorder="1" applyAlignment="1">
      <alignment horizontal="center" vertical="center"/>
    </xf>
    <xf numFmtId="2" fontId="4" fillId="0" borderId="60" xfId="0" applyNumberFormat="1" applyFont="1" applyBorder="1" applyAlignment="1">
      <alignment horizontal="center"/>
    </xf>
    <xf numFmtId="2" fontId="4" fillId="0" borderId="22" xfId="0" applyNumberFormat="1" applyFont="1" applyBorder="1" applyAlignment="1">
      <alignment horizontal="center"/>
    </xf>
    <xf numFmtId="0" fontId="1" fillId="0" borderId="63" xfId="0" applyFont="1" applyBorder="1" applyAlignment="1">
      <alignment horizontal="center" vertical="center"/>
    </xf>
    <xf numFmtId="0" fontId="1" fillId="0" borderId="61" xfId="0" applyFont="1" applyBorder="1" applyAlignment="1">
      <alignment horizontal="center" vertical="center"/>
    </xf>
    <xf numFmtId="0" fontId="1" fillId="0" borderId="64" xfId="0" applyFont="1" applyBorder="1" applyAlignment="1">
      <alignment horizontal="center" vertical="center"/>
    </xf>
    <xf numFmtId="0" fontId="1" fillId="0" borderId="10" xfId="0" applyFont="1" applyBorder="1" applyAlignment="1">
      <alignment horizontal="center" vertical="center"/>
    </xf>
    <xf numFmtId="0" fontId="1" fillId="0" borderId="48" xfId="0" applyFont="1" applyBorder="1" applyAlignment="1">
      <alignment horizontal="center" vertical="center"/>
    </xf>
    <xf numFmtId="0" fontId="1" fillId="0" borderId="32" xfId="0" applyFont="1" applyBorder="1" applyAlignment="1">
      <alignment horizontal="center" vertical="center"/>
    </xf>
    <xf numFmtId="2" fontId="4" fillId="0" borderId="57" xfId="0" applyNumberFormat="1" applyFont="1" applyBorder="1" applyAlignment="1">
      <alignment horizontal="center"/>
    </xf>
    <xf numFmtId="2" fontId="4" fillId="0" borderId="37" xfId="0" applyNumberFormat="1" applyFont="1" applyBorder="1" applyAlignment="1">
      <alignment horizontal="center"/>
    </xf>
    <xf numFmtId="0" fontId="10" fillId="2" borderId="0" xfId="0" applyFont="1" applyFill="1" applyBorder="1" applyAlignment="1">
      <alignment horizontal="center"/>
    </xf>
    <xf numFmtId="0" fontId="16" fillId="0" borderId="0" xfId="0" applyFont="1" applyBorder="1" applyAlignment="1">
      <alignment horizontal="center"/>
    </xf>
    <xf numFmtId="0" fontId="15" fillId="0" borderId="36" xfId="0" applyFont="1" applyBorder="1" applyAlignment="1">
      <alignment horizontal="center"/>
    </xf>
    <xf numFmtId="0" fontId="15" fillId="0" borderId="65" xfId="0" applyFont="1" applyBorder="1" applyAlignment="1">
      <alignment horizontal="center"/>
    </xf>
    <xf numFmtId="0" fontId="15" fillId="0" borderId="44" xfId="0" applyFont="1" applyBorder="1" applyAlignment="1">
      <alignment horizontal="center"/>
    </xf>
    <xf numFmtId="0" fontId="4" fillId="0" borderId="57" xfId="0" applyFont="1" applyBorder="1" applyAlignment="1">
      <alignment/>
    </xf>
    <xf numFmtId="0" fontId="4" fillId="0" borderId="37" xfId="0" applyFont="1" applyBorder="1" applyAlignment="1">
      <alignment/>
    </xf>
    <xf numFmtId="0" fontId="4" fillId="0" borderId="35" xfId="0" applyFont="1" applyBorder="1" applyAlignment="1">
      <alignment horizontal="center" vertical="center" wrapText="1"/>
    </xf>
    <xf numFmtId="0" fontId="4" fillId="0" borderId="66" xfId="0" applyFont="1" applyBorder="1" applyAlignment="1">
      <alignment horizontal="center" vertical="center" wrapText="1"/>
    </xf>
    <xf numFmtId="0" fontId="6" fillId="0" borderId="59" xfId="0" applyFont="1" applyBorder="1" applyAlignment="1">
      <alignment/>
    </xf>
    <xf numFmtId="0" fontId="6" fillId="0" borderId="23" xfId="0" applyFont="1" applyBorder="1" applyAlignment="1">
      <alignment/>
    </xf>
    <xf numFmtId="2" fontId="4" fillId="0" borderId="59" xfId="0" applyNumberFormat="1" applyFont="1" applyBorder="1" applyAlignment="1">
      <alignment horizontal="center"/>
    </xf>
    <xf numFmtId="2" fontId="4" fillId="0" borderId="23" xfId="0" applyNumberFormat="1" applyFont="1" applyBorder="1" applyAlignment="1">
      <alignment horizontal="center"/>
    </xf>
    <xf numFmtId="2" fontId="0" fillId="0" borderId="60" xfId="0" applyNumberFormat="1" applyFont="1" applyBorder="1" applyAlignment="1">
      <alignment horizontal="right"/>
    </xf>
    <xf numFmtId="2" fontId="0" fillId="0" borderId="22" xfId="0" applyNumberFormat="1" applyFont="1" applyBorder="1" applyAlignment="1">
      <alignment horizontal="right"/>
    </xf>
    <xf numFmtId="2" fontId="4" fillId="0" borderId="62" xfId="0" applyNumberFormat="1" applyFont="1" applyBorder="1" applyAlignment="1">
      <alignment horizontal="center"/>
    </xf>
    <xf numFmtId="49" fontId="31" fillId="0" borderId="35" xfId="0" applyNumberFormat="1" applyFont="1" applyBorder="1" applyAlignment="1">
      <alignment horizontal="left" vertical="top" wrapText="1"/>
    </xf>
    <xf numFmtId="49" fontId="7" fillId="0" borderId="66" xfId="0" applyNumberFormat="1" applyFont="1" applyBorder="1" applyAlignment="1">
      <alignment horizontal="left" vertical="top" wrapText="1"/>
    </xf>
    <xf numFmtId="49" fontId="7" fillId="0" borderId="28" xfId="0" applyNumberFormat="1" applyFont="1" applyBorder="1" applyAlignment="1">
      <alignment horizontal="left" vertical="top" wrapText="1"/>
    </xf>
    <xf numFmtId="0" fontId="4" fillId="0" borderId="59" xfId="0" applyFont="1" applyBorder="1" applyAlignment="1">
      <alignment/>
    </xf>
    <xf numFmtId="0" fontId="4" fillId="0" borderId="23" xfId="0" applyFont="1" applyBorder="1" applyAlignment="1">
      <alignment/>
    </xf>
    <xf numFmtId="3" fontId="21" fillId="0" borderId="9" xfId="0" applyNumberFormat="1" applyFont="1" applyBorder="1" applyAlignment="1">
      <alignment horizontal="center" vertical="center"/>
    </xf>
    <xf numFmtId="3" fontId="21" fillId="0" borderId="18" xfId="0" applyNumberFormat="1" applyFont="1" applyBorder="1" applyAlignment="1">
      <alignment horizontal="center" vertical="center"/>
    </xf>
    <xf numFmtId="0" fontId="15" fillId="0" borderId="60" xfId="0" applyFont="1" applyBorder="1" applyAlignment="1">
      <alignment horizontal="center"/>
    </xf>
    <xf numFmtId="0" fontId="15" fillId="0" borderId="62" xfId="0" applyFont="1" applyBorder="1" applyAlignment="1">
      <alignment horizontal="center"/>
    </xf>
    <xf numFmtId="0" fontId="15" fillId="0" borderId="22" xfId="0" applyFont="1" applyBorder="1" applyAlignment="1">
      <alignment horizontal="center"/>
    </xf>
    <xf numFmtId="49" fontId="31" fillId="0" borderId="66" xfId="0" applyNumberFormat="1" applyFont="1" applyBorder="1" applyAlignment="1">
      <alignment horizontal="left" vertical="top" wrapText="1"/>
    </xf>
    <xf numFmtId="2" fontId="4" fillId="0" borderId="60" xfId="0" applyNumberFormat="1" applyFont="1" applyBorder="1" applyAlignment="1">
      <alignment horizontal="center" vertical="center" wrapText="1"/>
    </xf>
    <xf numFmtId="2" fontId="4" fillId="0" borderId="22" xfId="0" applyNumberFormat="1" applyFont="1" applyBorder="1" applyAlignment="1">
      <alignment horizontal="center" vertical="center" wrapText="1"/>
    </xf>
    <xf numFmtId="0" fontId="4" fillId="0" borderId="60" xfId="0" applyFont="1" applyBorder="1" applyAlignment="1">
      <alignment vertical="center"/>
    </xf>
    <xf numFmtId="0" fontId="4" fillId="0" borderId="22" xfId="0" applyFont="1" applyBorder="1" applyAlignment="1">
      <alignment vertical="center"/>
    </xf>
    <xf numFmtId="2" fontId="4" fillId="0" borderId="61" xfId="0" applyNumberFormat="1" applyFont="1" applyBorder="1" applyAlignment="1">
      <alignment horizontal="center"/>
    </xf>
    <xf numFmtId="2" fontId="4" fillId="0" borderId="36" xfId="0" applyNumberFormat="1" applyFont="1" applyBorder="1" applyAlignment="1">
      <alignment horizontal="center"/>
    </xf>
    <xf numFmtId="2" fontId="4" fillId="0" borderId="44" xfId="0" applyNumberFormat="1" applyFont="1" applyBorder="1" applyAlignment="1">
      <alignment horizontal="center"/>
    </xf>
    <xf numFmtId="49" fontId="31" fillId="0" borderId="28" xfId="0" applyNumberFormat="1" applyFont="1" applyBorder="1" applyAlignment="1">
      <alignment horizontal="left" vertical="top" wrapText="1"/>
    </xf>
    <xf numFmtId="3" fontId="21" fillId="0" borderId="7" xfId="0" applyNumberFormat="1" applyFont="1" applyBorder="1" applyAlignment="1">
      <alignment horizontal="center" vertical="center"/>
    </xf>
    <xf numFmtId="3" fontId="21" fillId="0" borderId="34" xfId="0" applyNumberFormat="1" applyFont="1" applyBorder="1" applyAlignment="1">
      <alignment horizontal="center" vertical="center"/>
    </xf>
    <xf numFmtId="3" fontId="21" fillId="0" borderId="67" xfId="0" applyNumberFormat="1" applyFont="1" applyBorder="1" applyAlignment="1">
      <alignment horizontal="center" vertical="center"/>
    </xf>
    <xf numFmtId="164" fontId="22" fillId="0" borderId="42" xfId="0" applyNumberFormat="1" applyFont="1" applyBorder="1" applyAlignment="1">
      <alignment horizontal="center" vertical="center"/>
    </xf>
    <xf numFmtId="164" fontId="22" fillId="0" borderId="47" xfId="0" applyNumberFormat="1" applyFont="1" applyBorder="1" applyAlignment="1">
      <alignment horizontal="center" vertical="center"/>
    </xf>
    <xf numFmtId="164" fontId="22" fillId="0" borderId="16" xfId="0" applyNumberFormat="1" applyFont="1" applyBorder="1" applyAlignment="1">
      <alignment horizontal="center" vertical="center"/>
    </xf>
    <xf numFmtId="164" fontId="22" fillId="0" borderId="8" xfId="0" applyNumberFormat="1" applyFont="1" applyBorder="1" applyAlignment="1">
      <alignment horizontal="center" vertical="center"/>
    </xf>
    <xf numFmtId="164" fontId="22" fillId="0" borderId="45" xfId="0" applyNumberFormat="1" applyFont="1" applyBorder="1" applyAlignment="1">
      <alignment horizontal="center" vertical="center"/>
    </xf>
    <xf numFmtId="164" fontId="22" fillId="0" borderId="68" xfId="0" applyNumberFormat="1" applyFont="1" applyBorder="1" applyAlignment="1">
      <alignment horizontal="center" vertical="center"/>
    </xf>
    <xf numFmtId="3" fontId="21" fillId="0" borderId="39" xfId="0" applyNumberFormat="1" applyFont="1" applyBorder="1" applyAlignment="1">
      <alignment horizontal="center" vertical="center"/>
    </xf>
    <xf numFmtId="2" fontId="15" fillId="0" borderId="34" xfId="0" applyNumberFormat="1" applyFont="1" applyBorder="1" applyAlignment="1">
      <alignment horizontal="center" vertical="center"/>
    </xf>
    <xf numFmtId="2" fontId="15" fillId="0" borderId="39" xfId="0" applyNumberFormat="1" applyFont="1" applyBorder="1" applyAlignment="1">
      <alignment horizontal="center" vertical="center"/>
    </xf>
    <xf numFmtId="2" fontId="15" fillId="0" borderId="7" xfId="0" applyNumberFormat="1" applyFont="1" applyBorder="1" applyAlignment="1">
      <alignment horizontal="center" vertical="center"/>
    </xf>
    <xf numFmtId="3" fontId="15" fillId="0" borderId="7" xfId="0" applyNumberFormat="1" applyFont="1" applyBorder="1" applyAlignment="1">
      <alignment horizontal="center" vertical="center"/>
    </xf>
    <xf numFmtId="3" fontId="15" fillId="0" borderId="34" xfId="0" applyNumberFormat="1" applyFont="1" applyBorder="1" applyAlignment="1">
      <alignment horizontal="center" vertical="center"/>
    </xf>
    <xf numFmtId="3" fontId="15" fillId="0" borderId="39" xfId="0" applyNumberFormat="1" applyFont="1" applyBorder="1" applyAlignment="1">
      <alignment horizontal="center" vertical="center"/>
    </xf>
    <xf numFmtId="164" fontId="25" fillId="0" borderId="52" xfId="0" applyNumberFormat="1" applyFont="1" applyBorder="1" applyAlignment="1">
      <alignment horizontal="center" vertical="center"/>
    </xf>
    <xf numFmtId="164" fontId="25" fillId="0" borderId="43" xfId="0" applyNumberFormat="1" applyFont="1" applyBorder="1" applyAlignment="1">
      <alignment horizontal="center" vertical="center"/>
    </xf>
    <xf numFmtId="164" fontId="25" fillId="0" borderId="68" xfId="0" applyNumberFormat="1" applyFont="1" applyBorder="1" applyAlignment="1">
      <alignment horizontal="center" vertical="center"/>
    </xf>
    <xf numFmtId="164" fontId="22" fillId="0" borderId="69" xfId="0" applyNumberFormat="1" applyFont="1" applyBorder="1" applyAlignment="1">
      <alignment horizontal="center" vertical="center"/>
    </xf>
    <xf numFmtId="164" fontId="22" fillId="0" borderId="48" xfId="0" applyNumberFormat="1" applyFont="1" applyBorder="1" applyAlignment="1">
      <alignment horizontal="center" vertical="center"/>
    </xf>
    <xf numFmtId="164" fontId="22" fillId="0" borderId="30" xfId="0" applyNumberFormat="1" applyFont="1" applyBorder="1" applyAlignment="1">
      <alignment horizontal="center" vertical="center"/>
    </xf>
    <xf numFmtId="164" fontId="22" fillId="0" borderId="17" xfId="0" applyNumberFormat="1" applyFont="1" applyBorder="1" applyAlignment="1">
      <alignment horizontal="center" vertical="center"/>
    </xf>
    <xf numFmtId="164" fontId="25" fillId="0" borderId="42" xfId="0" applyNumberFormat="1" applyFont="1" applyBorder="1" applyAlignment="1">
      <alignment horizontal="center" vertical="center"/>
    </xf>
    <xf numFmtId="164" fontId="25" fillId="0" borderId="47" xfId="0" applyNumberFormat="1" applyFont="1" applyBorder="1" applyAlignment="1">
      <alignment horizontal="center" vertical="center"/>
    </xf>
    <xf numFmtId="164" fontId="25" fillId="0" borderId="16" xfId="0" applyNumberFormat="1" applyFont="1" applyBorder="1" applyAlignment="1">
      <alignment horizontal="center" vertical="center"/>
    </xf>
    <xf numFmtId="164" fontId="25" fillId="0" borderId="8" xfId="0" applyNumberFormat="1" applyFont="1" applyBorder="1" applyAlignment="1">
      <alignment horizontal="center" vertical="center"/>
    </xf>
    <xf numFmtId="164" fontId="25" fillId="0" borderId="45" xfId="0" applyNumberFormat="1" applyFont="1" applyBorder="1" applyAlignment="1">
      <alignment horizontal="center" vertical="center"/>
    </xf>
    <xf numFmtId="164" fontId="25" fillId="0" borderId="18" xfId="0" applyNumberFormat="1" applyFont="1" applyBorder="1" applyAlignment="1">
      <alignment horizontal="center" vertical="center"/>
    </xf>
    <xf numFmtId="3" fontId="21" fillId="0" borderId="38" xfId="0" applyNumberFormat="1" applyFont="1" applyBorder="1" applyAlignment="1">
      <alignment horizontal="center" vertical="center"/>
    </xf>
    <xf numFmtId="49" fontId="5" fillId="0" borderId="0" xfId="0" applyNumberFormat="1" applyFont="1" applyAlignment="1">
      <alignment horizontal="left" vertical="center" wrapText="1"/>
    </xf>
    <xf numFmtId="0" fontId="1" fillId="0" borderId="43" xfId="0" applyFont="1" applyBorder="1" applyAlignment="1">
      <alignment horizontal="center" vertical="center"/>
    </xf>
    <xf numFmtId="0" fontId="1" fillId="0" borderId="54" xfId="0" applyFont="1" applyBorder="1" applyAlignment="1">
      <alignment horizontal="center" vertical="center"/>
    </xf>
    <xf numFmtId="164" fontId="1" fillId="0" borderId="53" xfId="0" applyNumberFormat="1" applyFont="1" applyBorder="1" applyAlignment="1">
      <alignment horizontal="center" vertical="center"/>
    </xf>
    <xf numFmtId="164" fontId="1" fillId="0" borderId="68" xfId="0" applyNumberFormat="1" applyFont="1" applyBorder="1" applyAlignment="1">
      <alignment horizontal="center" vertical="center"/>
    </xf>
    <xf numFmtId="164" fontId="1" fillId="0" borderId="10" xfId="0" applyNumberFormat="1" applyFont="1" applyBorder="1" applyAlignment="1">
      <alignment horizontal="center" vertical="center"/>
    </xf>
    <xf numFmtId="164" fontId="1" fillId="0" borderId="17" xfId="0" applyNumberFormat="1" applyFont="1" applyBorder="1" applyAlignment="1">
      <alignment horizontal="center" vertical="center"/>
    </xf>
    <xf numFmtId="164" fontId="9" fillId="0" borderId="43" xfId="0" applyNumberFormat="1" applyFont="1" applyBorder="1" applyAlignment="1">
      <alignment horizontal="center" vertical="center"/>
    </xf>
    <xf numFmtId="164" fontId="9" fillId="0" borderId="54" xfId="0" applyNumberFormat="1" applyFont="1" applyBorder="1" applyAlignment="1">
      <alignment horizontal="center" vertical="center"/>
    </xf>
    <xf numFmtId="164" fontId="9" fillId="0" borderId="55" xfId="0" applyNumberFormat="1" applyFont="1" applyBorder="1" applyAlignment="1">
      <alignment horizontal="center" vertical="center"/>
    </xf>
    <xf numFmtId="164" fontId="9" fillId="0" borderId="56" xfId="0" applyNumberFormat="1" applyFont="1" applyBorder="1" applyAlignment="1">
      <alignment horizontal="center" vertical="center"/>
    </xf>
    <xf numFmtId="164" fontId="9" fillId="0" borderId="53" xfId="0" applyNumberFormat="1" applyFont="1" applyBorder="1" applyAlignment="1">
      <alignment horizontal="center" vertical="center"/>
    </xf>
    <xf numFmtId="164" fontId="9" fillId="0" borderId="68" xfId="0" applyNumberFormat="1" applyFont="1" applyBorder="1" applyAlignment="1">
      <alignment horizontal="center" vertical="center"/>
    </xf>
    <xf numFmtId="164" fontId="9" fillId="0" borderId="23" xfId="0" applyNumberFormat="1" applyFont="1" applyBorder="1" applyAlignment="1">
      <alignment horizontal="center" vertical="center"/>
    </xf>
    <xf numFmtId="0" fontId="15" fillId="0" borderId="6" xfId="0" applyFont="1" applyBorder="1" applyAlignment="1">
      <alignment horizontal="left"/>
    </xf>
    <xf numFmtId="0" fontId="15" fillId="0" borderId="7" xfId="0" applyFont="1" applyBorder="1" applyAlignment="1">
      <alignment horizontal="left"/>
    </xf>
    <xf numFmtId="164" fontId="22" fillId="0" borderId="18" xfId="0" applyNumberFormat="1" applyFont="1" applyBorder="1" applyAlignment="1">
      <alignment horizontal="center" vertical="center"/>
    </xf>
    <xf numFmtId="49" fontId="30" fillId="0" borderId="70" xfId="0" applyNumberFormat="1" applyFont="1" applyBorder="1" applyAlignment="1">
      <alignment horizontal="left" vertical="center"/>
    </xf>
    <xf numFmtId="49" fontId="30" fillId="0" borderId="71" xfId="0" applyNumberFormat="1" applyFont="1" applyBorder="1" applyAlignment="1">
      <alignment horizontal="left" vertical="center"/>
    </xf>
    <xf numFmtId="164" fontId="15" fillId="0" borderId="42" xfId="0" applyNumberFormat="1" applyFont="1" applyBorder="1" applyAlignment="1">
      <alignment horizontal="center" vertical="center"/>
    </xf>
    <xf numFmtId="164" fontId="15" fillId="0" borderId="47" xfId="0" applyNumberFormat="1" applyFont="1" applyBorder="1" applyAlignment="1">
      <alignment horizontal="center" vertical="center"/>
    </xf>
    <xf numFmtId="164" fontId="15" fillId="0" borderId="16" xfId="0" applyNumberFormat="1" applyFont="1" applyBorder="1" applyAlignment="1">
      <alignment horizontal="center" vertical="center"/>
    </xf>
    <xf numFmtId="0" fontId="1" fillId="0" borderId="0" xfId="0" applyFont="1" applyBorder="1" applyAlignment="1">
      <alignment horizontal="center" vertical="center"/>
    </xf>
    <xf numFmtId="0" fontId="15" fillId="0" borderId="0" xfId="0" applyFont="1" applyBorder="1" applyAlignment="1">
      <alignment horizontal="left"/>
    </xf>
    <xf numFmtId="2" fontId="15" fillId="0" borderId="67" xfId="0" applyNumberFormat="1" applyFont="1" applyBorder="1" applyAlignment="1">
      <alignment horizontal="center" vertical="center"/>
    </xf>
    <xf numFmtId="164" fontId="26" fillId="0" borderId="8" xfId="0" applyNumberFormat="1" applyFont="1" applyBorder="1" applyAlignment="1">
      <alignment horizontal="center" vertical="center"/>
    </xf>
    <xf numFmtId="164" fontId="26" fillId="0" borderId="45" xfId="0" applyNumberFormat="1" applyFont="1" applyBorder="1" applyAlignment="1">
      <alignment horizontal="center" vertical="center"/>
    </xf>
    <xf numFmtId="164" fontId="26" fillId="0" borderId="18" xfId="0" applyNumberFormat="1" applyFont="1" applyBorder="1" applyAlignment="1">
      <alignment horizontal="center" vertical="center"/>
    </xf>
    <xf numFmtId="164" fontId="22" fillId="0" borderId="60" xfId="0" applyNumberFormat="1" applyFont="1" applyBorder="1" applyAlignment="1">
      <alignment horizontal="center" vertical="center"/>
    </xf>
    <xf numFmtId="164" fontId="22" fillId="0" borderId="62" xfId="0" applyNumberFormat="1" applyFont="1" applyBorder="1" applyAlignment="1">
      <alignment horizontal="center" vertical="center"/>
    </xf>
    <xf numFmtId="164" fontId="22" fillId="0" borderId="22" xfId="0" applyNumberFormat="1" applyFont="1" applyBorder="1" applyAlignment="1">
      <alignment horizontal="center" vertical="center"/>
    </xf>
    <xf numFmtId="4" fontId="21" fillId="0" borderId="30" xfId="0" applyNumberFormat="1" applyFont="1" applyBorder="1" applyAlignment="1">
      <alignment horizontal="center" vertical="center"/>
    </xf>
    <xf numFmtId="164" fontId="15" fillId="0" borderId="8" xfId="0" applyNumberFormat="1" applyFont="1" applyBorder="1" applyAlignment="1">
      <alignment horizontal="center" vertical="center"/>
    </xf>
    <xf numFmtId="164" fontId="15" fillId="0" borderId="45" xfId="0" applyNumberFormat="1" applyFont="1" applyBorder="1" applyAlignment="1">
      <alignment horizontal="center" vertical="center"/>
    </xf>
    <xf numFmtId="164" fontId="15" fillId="0" borderId="18" xfId="0" applyNumberFormat="1" applyFont="1" applyBorder="1" applyAlignment="1">
      <alignment horizontal="center" vertical="center"/>
    </xf>
    <xf numFmtId="164" fontId="21" fillId="0" borderId="34" xfId="0" applyNumberFormat="1" applyFont="1" applyBorder="1" applyAlignment="1">
      <alignment horizontal="center" vertical="center"/>
    </xf>
    <xf numFmtId="164" fontId="21" fillId="0" borderId="71" xfId="0" applyNumberFormat="1" applyFont="1" applyBorder="1" applyAlignment="1">
      <alignment horizontal="center" vertical="center"/>
    </xf>
    <xf numFmtId="0" fontId="1" fillId="0" borderId="60" xfId="0" applyFont="1" applyBorder="1" applyAlignment="1">
      <alignment horizontal="center" vertical="center"/>
    </xf>
    <xf numFmtId="0" fontId="1" fillId="0" borderId="62" xfId="0" applyFont="1" applyBorder="1" applyAlignment="1">
      <alignment horizontal="center" vertical="center"/>
    </xf>
    <xf numFmtId="0" fontId="1" fillId="0" borderId="22" xfId="0" applyFont="1" applyBorder="1" applyAlignment="1">
      <alignment horizontal="center" vertical="center"/>
    </xf>
    <xf numFmtId="164" fontId="26" fillId="0" borderId="68" xfId="0" applyNumberFormat="1" applyFont="1" applyBorder="1" applyAlignment="1">
      <alignment horizontal="center" vertical="center"/>
    </xf>
    <xf numFmtId="164" fontId="21" fillId="0" borderId="42" xfId="0" applyNumberFormat="1" applyFont="1" applyBorder="1" applyAlignment="1">
      <alignment horizontal="center" vertical="center"/>
    </xf>
    <xf numFmtId="164" fontId="21" fillId="0" borderId="47" xfId="0" applyNumberFormat="1" applyFont="1" applyBorder="1" applyAlignment="1">
      <alignment horizontal="center" vertical="center"/>
    </xf>
    <xf numFmtId="164" fontId="21" fillId="0" borderId="16" xfId="0" applyNumberFormat="1" applyFont="1" applyBorder="1" applyAlignment="1">
      <alignment horizontal="center" vertical="center"/>
    </xf>
    <xf numFmtId="4" fontId="21" fillId="0" borderId="23" xfId="0" applyNumberFormat="1" applyFont="1" applyBorder="1" applyAlignment="1">
      <alignment horizontal="center" vertical="center"/>
    </xf>
    <xf numFmtId="49" fontId="16" fillId="0" borderId="60" xfId="0" applyNumberFormat="1" applyFont="1" applyBorder="1" applyAlignment="1">
      <alignment horizontal="center" vertical="center"/>
    </xf>
    <xf numFmtId="49" fontId="16" fillId="0" borderId="62" xfId="0" applyNumberFormat="1" applyFont="1" applyBorder="1" applyAlignment="1">
      <alignment horizontal="center" vertical="center"/>
    </xf>
    <xf numFmtId="49" fontId="16" fillId="0" borderId="22" xfId="0" applyNumberFormat="1" applyFont="1" applyBorder="1" applyAlignment="1">
      <alignment horizontal="center" vertical="center"/>
    </xf>
    <xf numFmtId="0" fontId="21" fillId="0" borderId="49" xfId="0" applyFont="1" applyBorder="1" applyAlignment="1">
      <alignment horizontal="center" vertical="center"/>
    </xf>
    <xf numFmtId="0" fontId="21" fillId="0" borderId="39" xfId="0" applyFont="1" applyBorder="1" applyAlignment="1">
      <alignment horizontal="center" vertical="center"/>
    </xf>
    <xf numFmtId="164" fontId="21" fillId="0" borderId="7" xfId="0" applyNumberFormat="1" applyFont="1" applyBorder="1" applyAlignment="1">
      <alignment horizontal="center" vertical="center"/>
    </xf>
    <xf numFmtId="164" fontId="21" fillId="0" borderId="30" xfId="0" applyNumberFormat="1" applyFont="1" applyBorder="1" applyAlignment="1">
      <alignment horizontal="center" vertical="center"/>
    </xf>
    <xf numFmtId="164" fontId="21" fillId="0" borderId="23" xfId="0" applyNumberFormat="1" applyFont="1" applyBorder="1" applyAlignment="1">
      <alignment horizontal="center" vertical="center"/>
    </xf>
    <xf numFmtId="4" fontId="21" fillId="0" borderId="0" xfId="0" applyNumberFormat="1" applyFont="1" applyBorder="1" applyAlignment="1">
      <alignment horizontal="center" vertical="center"/>
    </xf>
    <xf numFmtId="3" fontId="15" fillId="0" borderId="38" xfId="0" applyNumberFormat="1" applyFont="1" applyBorder="1" applyAlignment="1">
      <alignment horizontal="center" vertical="center"/>
    </xf>
    <xf numFmtId="0" fontId="0" fillId="0" borderId="43" xfId="0" applyBorder="1" applyAlignment="1">
      <alignment horizontal="center" vertical="center"/>
    </xf>
    <xf numFmtId="0" fontId="0" fillId="0" borderId="68" xfId="0" applyBorder="1" applyAlignment="1">
      <alignment horizontal="center" vertical="center"/>
    </xf>
    <xf numFmtId="3" fontId="21" fillId="0" borderId="10" xfId="0" applyNumberFormat="1" applyFont="1" applyBorder="1" applyAlignment="1">
      <alignment horizontal="center" vertical="center"/>
    </xf>
    <xf numFmtId="0" fontId="0" fillId="0" borderId="48" xfId="0" applyBorder="1" applyAlignment="1">
      <alignment horizontal="center" vertical="center"/>
    </xf>
    <xf numFmtId="0" fontId="0" fillId="0" borderId="17" xfId="0" applyBorder="1" applyAlignment="1">
      <alignment horizontal="center" vertical="center"/>
    </xf>
    <xf numFmtId="2" fontId="15" fillId="0" borderId="71" xfId="0" applyNumberFormat="1" applyFont="1" applyBorder="1" applyAlignment="1">
      <alignment horizontal="center" vertical="center"/>
    </xf>
    <xf numFmtId="3" fontId="35" fillId="0" borderId="39" xfId="0" applyNumberFormat="1" applyFont="1" applyBorder="1" applyAlignment="1">
      <alignment horizontal="center" vertical="center"/>
    </xf>
    <xf numFmtId="3" fontId="38" fillId="0" borderId="31" xfId="0" applyNumberFormat="1" applyFont="1" applyBorder="1" applyAlignment="1">
      <alignment horizontal="center" vertical="center"/>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7</xdr:col>
      <xdr:colOff>428625</xdr:colOff>
      <xdr:row>2</xdr:row>
      <xdr:rowOff>0</xdr:rowOff>
    </xdr:to>
    <xdr:sp>
      <xdr:nvSpPr>
        <xdr:cNvPr id="1" name="text 8"/>
        <xdr:cNvSpPr txBox="1">
          <a:spLocks noChangeArrowheads="1"/>
        </xdr:cNvSpPr>
      </xdr:nvSpPr>
      <xdr:spPr>
        <a:xfrm>
          <a:off x="0" y="1714500"/>
          <a:ext cx="413385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8</xdr:col>
      <xdr:colOff>66675</xdr:colOff>
      <xdr:row>2</xdr:row>
      <xdr:rowOff>0</xdr:rowOff>
    </xdr:from>
    <xdr:to>
      <xdr:col>14</xdr:col>
      <xdr:colOff>571500</xdr:colOff>
      <xdr:row>2</xdr:row>
      <xdr:rowOff>0</xdr:rowOff>
    </xdr:to>
    <xdr:sp>
      <xdr:nvSpPr>
        <xdr:cNvPr id="2" name="text 9"/>
        <xdr:cNvSpPr txBox="1">
          <a:spLocks noChangeArrowheads="1"/>
        </xdr:cNvSpPr>
      </xdr:nvSpPr>
      <xdr:spPr>
        <a:xfrm>
          <a:off x="4419600" y="1714500"/>
          <a:ext cx="31623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twoCellAnchor>
    <xdr:from>
      <xdr:col>0</xdr:col>
      <xdr:colOff>0</xdr:colOff>
      <xdr:row>1</xdr:row>
      <xdr:rowOff>47625</xdr:rowOff>
    </xdr:from>
    <xdr:to>
      <xdr:col>7</xdr:col>
      <xdr:colOff>428625</xdr:colOff>
      <xdr:row>2</xdr:row>
      <xdr:rowOff>0</xdr:rowOff>
    </xdr:to>
    <xdr:sp>
      <xdr:nvSpPr>
        <xdr:cNvPr id="3" name="text 8"/>
        <xdr:cNvSpPr txBox="1">
          <a:spLocks noChangeArrowheads="1"/>
        </xdr:cNvSpPr>
      </xdr:nvSpPr>
      <xdr:spPr>
        <a:xfrm>
          <a:off x="0" y="238125"/>
          <a:ext cx="4133850" cy="1476375"/>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www.abccr.cz, www.uvdt.cz</a:t>
          </a:r>
        </a:p>
      </xdr:txBody>
    </xdr:sp>
    <xdr:clientData/>
  </xdr:twoCellAnchor>
  <xdr:twoCellAnchor>
    <xdr:from>
      <xdr:col>8</xdr:col>
      <xdr:colOff>66675</xdr:colOff>
      <xdr:row>1</xdr:row>
      <xdr:rowOff>47625</xdr:rowOff>
    </xdr:from>
    <xdr:to>
      <xdr:col>14</xdr:col>
      <xdr:colOff>571500</xdr:colOff>
      <xdr:row>2</xdr:row>
      <xdr:rowOff>0</xdr:rowOff>
    </xdr:to>
    <xdr:sp>
      <xdr:nvSpPr>
        <xdr:cNvPr id="4" name="text 9"/>
        <xdr:cNvSpPr txBox="1">
          <a:spLocks noChangeArrowheads="1"/>
        </xdr:cNvSpPr>
      </xdr:nvSpPr>
      <xdr:spPr>
        <a:xfrm>
          <a:off x="4419600" y="238125"/>
          <a:ext cx="3162300" cy="1476375"/>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www.abccr.cz, www.uvdt.cz</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2</xdr:col>
      <xdr:colOff>0</xdr:colOff>
      <xdr:row>9</xdr:row>
      <xdr:rowOff>0</xdr:rowOff>
    </xdr:to>
    <xdr:sp>
      <xdr:nvSpPr>
        <xdr:cNvPr id="1" name="text 20"/>
        <xdr:cNvSpPr txBox="1">
          <a:spLocks noChangeArrowheads="1"/>
        </xdr:cNvSpPr>
      </xdr:nvSpPr>
      <xdr:spPr>
        <a:xfrm>
          <a:off x="3343275" y="1714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9</xdr:row>
      <xdr:rowOff>0</xdr:rowOff>
    </xdr:from>
    <xdr:to>
      <xdr:col>2</xdr:col>
      <xdr:colOff>0</xdr:colOff>
      <xdr:row>9</xdr:row>
      <xdr:rowOff>0</xdr:rowOff>
    </xdr:to>
    <xdr:sp>
      <xdr:nvSpPr>
        <xdr:cNvPr id="2" name="text 21"/>
        <xdr:cNvSpPr txBox="1">
          <a:spLocks noChangeArrowheads="1"/>
        </xdr:cNvSpPr>
      </xdr:nvSpPr>
      <xdr:spPr>
        <a:xfrm>
          <a:off x="3343275" y="1714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9</xdr:row>
      <xdr:rowOff>0</xdr:rowOff>
    </xdr:from>
    <xdr:to>
      <xdr:col>4</xdr:col>
      <xdr:colOff>0</xdr:colOff>
      <xdr:row>9</xdr:row>
      <xdr:rowOff>0</xdr:rowOff>
    </xdr:to>
    <xdr:sp>
      <xdr:nvSpPr>
        <xdr:cNvPr id="3" name="text 23"/>
        <xdr:cNvSpPr txBox="1">
          <a:spLocks noChangeArrowheads="1"/>
        </xdr:cNvSpPr>
      </xdr:nvSpPr>
      <xdr:spPr>
        <a:xfrm>
          <a:off x="5229225" y="1714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9</xdr:row>
      <xdr:rowOff>0</xdr:rowOff>
    </xdr:from>
    <xdr:to>
      <xdr:col>5</xdr:col>
      <xdr:colOff>0</xdr:colOff>
      <xdr:row>9</xdr:row>
      <xdr:rowOff>0</xdr:rowOff>
    </xdr:to>
    <xdr:sp>
      <xdr:nvSpPr>
        <xdr:cNvPr id="4" name="text 25"/>
        <xdr:cNvSpPr txBox="1">
          <a:spLocks noChangeArrowheads="1"/>
        </xdr:cNvSpPr>
      </xdr:nvSpPr>
      <xdr:spPr>
        <a:xfrm>
          <a:off x="6172200" y="1714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9</xdr:row>
      <xdr:rowOff>0</xdr:rowOff>
    </xdr:from>
    <xdr:to>
      <xdr:col>2</xdr:col>
      <xdr:colOff>0</xdr:colOff>
      <xdr:row>9</xdr:row>
      <xdr:rowOff>0</xdr:rowOff>
    </xdr:to>
    <xdr:sp>
      <xdr:nvSpPr>
        <xdr:cNvPr id="5" name="TextBox 12"/>
        <xdr:cNvSpPr txBox="1">
          <a:spLocks noChangeArrowheads="1"/>
        </xdr:cNvSpPr>
      </xdr:nvSpPr>
      <xdr:spPr>
        <a:xfrm>
          <a:off x="3343275" y="1714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9</xdr:row>
      <xdr:rowOff>0</xdr:rowOff>
    </xdr:from>
    <xdr:to>
      <xdr:col>2</xdr:col>
      <xdr:colOff>0</xdr:colOff>
      <xdr:row>9</xdr:row>
      <xdr:rowOff>0</xdr:rowOff>
    </xdr:to>
    <xdr:sp>
      <xdr:nvSpPr>
        <xdr:cNvPr id="6" name="TextBox 13"/>
        <xdr:cNvSpPr txBox="1">
          <a:spLocks noChangeArrowheads="1"/>
        </xdr:cNvSpPr>
      </xdr:nvSpPr>
      <xdr:spPr>
        <a:xfrm>
          <a:off x="3343275" y="1714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9</xdr:row>
      <xdr:rowOff>0</xdr:rowOff>
    </xdr:from>
    <xdr:to>
      <xdr:col>4</xdr:col>
      <xdr:colOff>0</xdr:colOff>
      <xdr:row>9</xdr:row>
      <xdr:rowOff>0</xdr:rowOff>
    </xdr:to>
    <xdr:sp>
      <xdr:nvSpPr>
        <xdr:cNvPr id="7" name="TextBox 14"/>
        <xdr:cNvSpPr txBox="1">
          <a:spLocks noChangeArrowheads="1"/>
        </xdr:cNvSpPr>
      </xdr:nvSpPr>
      <xdr:spPr>
        <a:xfrm>
          <a:off x="5229225" y="1714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9</xdr:row>
      <xdr:rowOff>0</xdr:rowOff>
    </xdr:from>
    <xdr:to>
      <xdr:col>5</xdr:col>
      <xdr:colOff>0</xdr:colOff>
      <xdr:row>9</xdr:row>
      <xdr:rowOff>0</xdr:rowOff>
    </xdr:to>
    <xdr:sp>
      <xdr:nvSpPr>
        <xdr:cNvPr id="8" name="TextBox 15"/>
        <xdr:cNvSpPr txBox="1">
          <a:spLocks noChangeArrowheads="1"/>
        </xdr:cNvSpPr>
      </xdr:nvSpPr>
      <xdr:spPr>
        <a:xfrm>
          <a:off x="6172200" y="1714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67"/>
  <sheetViews>
    <sheetView showGridLines="0" workbookViewId="0" topLeftCell="A74">
      <selection activeCell="F146" sqref="F146"/>
    </sheetView>
  </sheetViews>
  <sheetFormatPr defaultColWidth="9.00390625" defaultRowHeight="12.75"/>
  <cols>
    <col min="1" max="1" width="19.875" style="0" customWidth="1"/>
    <col min="2" max="2" width="3.125" style="0" customWidth="1"/>
    <col min="3" max="3" width="2.375" style="0" customWidth="1"/>
    <col min="4" max="4" width="8.50390625" style="0" customWidth="1"/>
    <col min="5" max="5" width="3.125" style="0" customWidth="1"/>
    <col min="6" max="6" width="8.50390625" style="0" customWidth="1"/>
    <col min="7" max="7" width="3.125" style="0" customWidth="1"/>
    <col min="8" max="8" width="8.50390625" style="0" customWidth="1"/>
    <col min="9" max="9" width="3.125" style="0" customWidth="1"/>
    <col min="10" max="10" width="8.50390625" style="0" customWidth="1"/>
    <col min="11" max="11" width="3.125" style="0" customWidth="1"/>
    <col min="12" max="12" width="8.50390625" style="0" customWidth="1"/>
    <col min="13" max="13" width="3.125" style="0" customWidth="1"/>
    <col min="14" max="15" width="8.50390625" style="0" customWidth="1"/>
  </cols>
  <sheetData>
    <row r="1" spans="1:16" ht="15">
      <c r="A1" s="16" t="s">
        <v>49</v>
      </c>
      <c r="B1" s="17"/>
      <c r="C1" s="18"/>
      <c r="D1" s="17"/>
      <c r="E1" s="18"/>
      <c r="F1" s="17"/>
      <c r="G1" s="18"/>
      <c r="H1" s="17"/>
      <c r="I1" s="18"/>
      <c r="J1" s="17"/>
      <c r="K1" s="18"/>
      <c r="L1" s="17"/>
      <c r="M1" s="18"/>
      <c r="N1" s="17"/>
      <c r="O1" s="17"/>
      <c r="P1" s="17"/>
    </row>
    <row r="2" spans="3:13" ht="120" customHeight="1">
      <c r="C2" s="65"/>
      <c r="D2" s="7"/>
      <c r="E2" s="66"/>
      <c r="F2" s="7"/>
      <c r="G2" s="66"/>
      <c r="H2" s="7"/>
      <c r="I2" s="67"/>
      <c r="J2" s="7"/>
      <c r="K2" s="66"/>
      <c r="M2" s="66"/>
    </row>
    <row r="3" spans="1:13" ht="12.75" customHeight="1">
      <c r="A3" s="95" t="s">
        <v>262</v>
      </c>
      <c r="C3" s="65"/>
      <c r="D3" s="7"/>
      <c r="E3" s="66"/>
      <c r="F3" s="7"/>
      <c r="G3" s="66"/>
      <c r="H3" s="7"/>
      <c r="I3" s="68"/>
      <c r="J3" s="7"/>
      <c r="K3" s="66"/>
      <c r="M3" s="66"/>
    </row>
    <row r="4" spans="1:16" ht="12.75">
      <c r="A4" s="8" t="s">
        <v>0</v>
      </c>
      <c r="B4" s="9"/>
      <c r="C4" s="10"/>
      <c r="D4" s="2"/>
      <c r="E4" s="3"/>
      <c r="F4" s="2"/>
      <c r="G4" s="3"/>
      <c r="H4" s="2"/>
      <c r="I4" s="3"/>
      <c r="J4" s="2"/>
      <c r="K4" s="3"/>
      <c r="L4" s="3"/>
      <c r="M4" s="3"/>
      <c r="N4" s="3"/>
      <c r="O4" s="3"/>
      <c r="P4" s="3"/>
    </row>
    <row r="5" spans="1:16" ht="12.75">
      <c r="A5" s="11" t="s">
        <v>53</v>
      </c>
      <c r="B5" s="11" t="s">
        <v>1</v>
      </c>
      <c r="C5" s="12"/>
      <c r="D5" s="12"/>
      <c r="E5" s="3"/>
      <c r="F5" s="2"/>
      <c r="G5" s="3"/>
      <c r="H5" s="2"/>
      <c r="I5" s="3"/>
      <c r="J5" s="2"/>
      <c r="K5" s="3"/>
      <c r="L5" s="3"/>
      <c r="M5" s="3"/>
      <c r="N5" s="3"/>
      <c r="O5" s="3"/>
      <c r="P5" s="3"/>
    </row>
    <row r="6" spans="1:16" ht="12.75">
      <c r="A6" s="11" t="s">
        <v>54</v>
      </c>
      <c r="B6" s="11" t="s">
        <v>2</v>
      </c>
      <c r="C6" s="12"/>
      <c r="D6" s="12"/>
      <c r="E6" s="3"/>
      <c r="F6" s="2"/>
      <c r="G6" s="3"/>
      <c r="H6" s="2"/>
      <c r="I6" s="3"/>
      <c r="J6" s="2"/>
      <c r="K6" s="3"/>
      <c r="L6" s="3"/>
      <c r="M6" s="3"/>
      <c r="N6" s="3"/>
      <c r="O6" s="3"/>
      <c r="P6" s="3"/>
    </row>
    <row r="7" spans="1:16" ht="12.75">
      <c r="A7" s="11" t="s">
        <v>3</v>
      </c>
      <c r="B7" s="11" t="s">
        <v>62</v>
      </c>
      <c r="C7" s="12"/>
      <c r="D7" s="12"/>
      <c r="E7" s="3"/>
      <c r="F7" s="2"/>
      <c r="G7" s="3"/>
      <c r="H7" s="2"/>
      <c r="I7" s="3"/>
      <c r="J7" s="2"/>
      <c r="K7" s="3"/>
      <c r="L7" s="3"/>
      <c r="M7" s="3"/>
      <c r="N7" s="3"/>
      <c r="O7" s="3"/>
      <c r="P7" s="3"/>
    </row>
    <row r="8" spans="1:16" ht="12.75">
      <c r="A8" s="11" t="s">
        <v>52</v>
      </c>
      <c r="B8" s="11" t="s">
        <v>4</v>
      </c>
      <c r="C8" s="12"/>
      <c r="D8" s="12"/>
      <c r="E8" s="3"/>
      <c r="F8" s="2"/>
      <c r="G8" s="3"/>
      <c r="H8" s="2"/>
      <c r="I8" s="3"/>
      <c r="J8" s="2"/>
      <c r="K8" s="3"/>
      <c r="L8" s="3"/>
      <c r="M8" s="3"/>
      <c r="N8" s="3"/>
      <c r="P8" s="3"/>
    </row>
    <row r="9" spans="1:16" ht="12.75">
      <c r="A9" s="11" t="s">
        <v>51</v>
      </c>
      <c r="B9" s="11" t="s">
        <v>121</v>
      </c>
      <c r="C9" s="12"/>
      <c r="D9" s="12"/>
      <c r="E9" s="3"/>
      <c r="F9" s="2"/>
      <c r="G9" s="3"/>
      <c r="H9" s="2"/>
      <c r="I9" s="3"/>
      <c r="J9" s="2"/>
      <c r="K9" s="3"/>
      <c r="L9" s="3"/>
      <c r="M9" s="3"/>
      <c r="N9" s="3"/>
      <c r="O9" s="3"/>
      <c r="P9" s="3"/>
    </row>
    <row r="10" spans="1:16" ht="12.75">
      <c r="A10" s="11" t="s">
        <v>55</v>
      </c>
      <c r="B10" s="11" t="s">
        <v>127</v>
      </c>
      <c r="C10" s="12"/>
      <c r="D10" s="12"/>
      <c r="E10" s="3"/>
      <c r="F10" s="2"/>
      <c r="G10" s="3"/>
      <c r="H10" s="2"/>
      <c r="I10" s="3"/>
      <c r="J10" s="2"/>
      <c r="K10" s="3"/>
      <c r="L10" s="3"/>
      <c r="M10" s="3"/>
      <c r="N10" s="3"/>
      <c r="O10" s="3"/>
      <c r="P10" s="3"/>
    </row>
    <row r="11" spans="1:16" ht="12.75">
      <c r="A11" s="11" t="s">
        <v>56</v>
      </c>
      <c r="B11" s="11" t="s">
        <v>122</v>
      </c>
      <c r="C11" s="12"/>
      <c r="D11" s="12"/>
      <c r="E11" s="3"/>
      <c r="F11" s="2"/>
      <c r="G11" s="3"/>
      <c r="H11" s="2"/>
      <c r="I11" s="3"/>
      <c r="J11" s="2"/>
      <c r="K11" s="3"/>
      <c r="L11" s="3"/>
      <c r="M11" s="3"/>
      <c r="N11" s="3"/>
      <c r="O11" s="3"/>
      <c r="P11" s="3"/>
    </row>
    <row r="12" spans="1:16" ht="12.75">
      <c r="A12" s="11" t="s">
        <v>123</v>
      </c>
      <c r="B12" s="11" t="s">
        <v>128</v>
      </c>
      <c r="C12" s="12"/>
      <c r="D12" s="12"/>
      <c r="E12" s="3"/>
      <c r="F12" s="2"/>
      <c r="G12" s="3"/>
      <c r="H12" s="2"/>
      <c r="I12" s="3"/>
      <c r="J12" s="2"/>
      <c r="K12" s="3"/>
      <c r="L12" s="3"/>
      <c r="M12" s="3"/>
      <c r="N12" s="3"/>
      <c r="O12" s="3"/>
      <c r="P12" s="3"/>
    </row>
    <row r="13" spans="1:16" ht="12.75">
      <c r="A13" s="11" t="s">
        <v>57</v>
      </c>
      <c r="B13" s="11" t="s">
        <v>124</v>
      </c>
      <c r="C13" s="2"/>
      <c r="D13" s="2"/>
      <c r="E13" s="3"/>
      <c r="F13" s="2"/>
      <c r="G13" s="3"/>
      <c r="H13" s="2"/>
      <c r="I13" s="3"/>
      <c r="J13" s="2"/>
      <c r="K13" s="3"/>
      <c r="L13" s="3"/>
      <c r="M13" s="3"/>
      <c r="N13" s="3"/>
      <c r="O13" s="3"/>
      <c r="P13" s="3"/>
    </row>
    <row r="14" spans="1:16" ht="12.75">
      <c r="A14" s="11" t="s">
        <v>125</v>
      </c>
      <c r="B14" s="11" t="s">
        <v>126</v>
      </c>
      <c r="C14" s="2"/>
      <c r="D14" s="2"/>
      <c r="E14" s="3"/>
      <c r="F14" s="2"/>
      <c r="G14" s="3"/>
      <c r="H14" s="2"/>
      <c r="I14" s="3"/>
      <c r="J14" s="2"/>
      <c r="K14" s="3"/>
      <c r="L14" s="3"/>
      <c r="M14" s="3"/>
      <c r="N14" s="3"/>
      <c r="O14" s="3"/>
      <c r="P14" s="3"/>
    </row>
    <row r="15" spans="1:16" ht="12.75">
      <c r="A15" s="13"/>
      <c r="B15" s="13"/>
      <c r="C15" s="2"/>
      <c r="D15" s="2"/>
      <c r="E15" s="3"/>
      <c r="F15" s="2"/>
      <c r="G15" s="3"/>
      <c r="H15" s="2"/>
      <c r="I15" s="3"/>
      <c r="J15" s="2"/>
      <c r="K15" s="3"/>
      <c r="L15" s="3"/>
      <c r="M15" s="3"/>
      <c r="N15" s="3"/>
      <c r="O15" s="3"/>
      <c r="P15" s="3"/>
    </row>
    <row r="16" spans="1:16" ht="15">
      <c r="A16" s="279" t="s">
        <v>5</v>
      </c>
      <c r="B16" s="279"/>
      <c r="C16" s="279"/>
      <c r="D16" s="279"/>
      <c r="E16" s="279"/>
      <c r="F16" s="279"/>
      <c r="G16" s="279"/>
      <c r="H16" s="279"/>
      <c r="I16" s="279"/>
      <c r="J16" s="279"/>
      <c r="K16" s="279"/>
      <c r="L16" s="279"/>
      <c r="M16" s="279"/>
      <c r="N16" s="279"/>
      <c r="O16" s="279"/>
      <c r="P16" s="19"/>
    </row>
    <row r="17" spans="1:16" ht="15">
      <c r="A17" s="19"/>
      <c r="B17" s="19"/>
      <c r="C17" s="19"/>
      <c r="D17" s="19"/>
      <c r="E17" s="19"/>
      <c r="F17" s="19"/>
      <c r="G17" s="19"/>
      <c r="H17" s="19"/>
      <c r="I17" s="19"/>
      <c r="J17" s="19"/>
      <c r="K17" s="19"/>
      <c r="L17" s="19"/>
      <c r="M17" s="19"/>
      <c r="N17" s="19"/>
      <c r="O17" s="19"/>
      <c r="P17" s="19"/>
    </row>
    <row r="18" spans="1:16" ht="15.75" thickBot="1">
      <c r="A18" s="280" t="s">
        <v>261</v>
      </c>
      <c r="B18" s="280"/>
      <c r="C18" s="280"/>
      <c r="D18" s="280"/>
      <c r="E18" s="280"/>
      <c r="F18" s="280"/>
      <c r="G18" s="280"/>
      <c r="H18" s="280"/>
      <c r="I18" s="280"/>
      <c r="J18" s="280"/>
      <c r="K18" s="280"/>
      <c r="L18" s="280"/>
      <c r="M18" s="280"/>
      <c r="N18" s="280"/>
      <c r="O18" s="280"/>
      <c r="P18" s="4"/>
    </row>
    <row r="19" spans="1:16" ht="12.75" customHeight="1" thickBot="1">
      <c r="A19" s="281" t="s">
        <v>47</v>
      </c>
      <c r="B19" s="282"/>
      <c r="C19" s="282"/>
      <c r="D19" s="282"/>
      <c r="E19" s="282"/>
      <c r="F19" s="282"/>
      <c r="G19" s="282"/>
      <c r="H19" s="282"/>
      <c r="I19" s="282"/>
      <c r="J19" s="282"/>
      <c r="K19" s="282"/>
      <c r="L19" s="282"/>
      <c r="M19" s="282"/>
      <c r="N19" s="282"/>
      <c r="O19" s="283"/>
      <c r="P19" s="22"/>
    </row>
    <row r="20" spans="1:16" ht="12.75" customHeight="1">
      <c r="A20" s="284" t="s">
        <v>6</v>
      </c>
      <c r="B20" s="285"/>
      <c r="C20" s="53" t="s">
        <v>8</v>
      </c>
      <c r="D20" s="23"/>
      <c r="E20" s="28" t="s">
        <v>9</v>
      </c>
      <c r="F20" s="23"/>
      <c r="G20" s="28" t="s">
        <v>10</v>
      </c>
      <c r="H20" s="23"/>
      <c r="I20" s="28" t="s">
        <v>11</v>
      </c>
      <c r="J20" s="23"/>
      <c r="K20" s="25" t="s">
        <v>12</v>
      </c>
      <c r="L20" s="23"/>
      <c r="M20" s="25" t="s">
        <v>13</v>
      </c>
      <c r="N20" s="69"/>
      <c r="O20" s="286" t="s">
        <v>129</v>
      </c>
      <c r="P20" s="14"/>
    </row>
    <row r="21" spans="1:16" ht="12.75" customHeight="1" thickBot="1">
      <c r="A21" s="288" t="s">
        <v>14</v>
      </c>
      <c r="B21" s="289"/>
      <c r="C21" s="54" t="s">
        <v>16</v>
      </c>
      <c r="D21" s="29"/>
      <c r="E21" s="26" t="s">
        <v>17</v>
      </c>
      <c r="F21" s="27"/>
      <c r="G21" s="26" t="s">
        <v>18</v>
      </c>
      <c r="H21" s="27"/>
      <c r="I21" s="26" t="s">
        <v>19</v>
      </c>
      <c r="J21" s="27"/>
      <c r="K21" s="26" t="s">
        <v>20</v>
      </c>
      <c r="L21" s="24"/>
      <c r="M21" s="26" t="s">
        <v>21</v>
      </c>
      <c r="N21" s="70"/>
      <c r="O21" s="287"/>
      <c r="P21" s="14"/>
    </row>
    <row r="22" spans="1:16" ht="12.75" customHeight="1" thickBot="1">
      <c r="A22" s="252" t="s">
        <v>145</v>
      </c>
      <c r="B22" s="255" t="s">
        <v>130</v>
      </c>
      <c r="C22" s="256"/>
      <c r="D22" s="71">
        <v>6</v>
      </c>
      <c r="E22" s="269">
        <v>6</v>
      </c>
      <c r="F22" s="270"/>
      <c r="G22" s="269">
        <v>6</v>
      </c>
      <c r="H22" s="270"/>
      <c r="I22" s="269">
        <v>6</v>
      </c>
      <c r="J22" s="270"/>
      <c r="K22" s="269">
        <v>9.9</v>
      </c>
      <c r="L22" s="270"/>
      <c r="M22" s="269">
        <v>6</v>
      </c>
      <c r="N22" s="270"/>
      <c r="O22" s="73" t="s">
        <v>131</v>
      </c>
      <c r="P22" s="14"/>
    </row>
    <row r="23" spans="1:16" ht="12.75" customHeight="1">
      <c r="A23" s="253"/>
      <c r="B23" s="58" t="s">
        <v>7</v>
      </c>
      <c r="C23" s="50"/>
      <c r="D23" s="75">
        <v>542462</v>
      </c>
      <c r="E23" s="92"/>
      <c r="F23" s="51">
        <v>529860</v>
      </c>
      <c r="G23" s="52"/>
      <c r="H23" s="51">
        <v>536451</v>
      </c>
      <c r="I23" s="52"/>
      <c r="J23" s="51">
        <v>536471</v>
      </c>
      <c r="K23" s="74" t="s">
        <v>132</v>
      </c>
      <c r="L23" s="51">
        <v>640165</v>
      </c>
      <c r="M23" s="52"/>
      <c r="N23" s="75">
        <v>452383</v>
      </c>
      <c r="O23" s="63">
        <f>(D23+F23+H23+J23+L23+N23)/6</f>
        <v>539632</v>
      </c>
      <c r="P23" s="14"/>
    </row>
    <row r="24" spans="1:16" ht="12.75" customHeight="1">
      <c r="A24" s="253"/>
      <c r="B24" s="55" t="s">
        <v>58</v>
      </c>
      <c r="C24" s="30"/>
      <c r="D24" s="91">
        <v>7349</v>
      </c>
      <c r="E24" s="93"/>
      <c r="F24" s="47">
        <v>7307</v>
      </c>
      <c r="G24" s="44"/>
      <c r="H24" s="47">
        <v>7335</v>
      </c>
      <c r="I24" s="44"/>
      <c r="J24" s="47">
        <v>7307</v>
      </c>
      <c r="K24" s="44"/>
      <c r="L24" s="47">
        <v>11970</v>
      </c>
      <c r="M24" s="44"/>
      <c r="N24" s="76">
        <v>7523</v>
      </c>
      <c r="O24" s="77">
        <f aca="true" t="shared" si="0" ref="O24:O46">(D24+F24+H24+J24+L24+N24)/6</f>
        <v>8131.833333333333</v>
      </c>
      <c r="P24" s="20"/>
    </row>
    <row r="25" spans="1:16" ht="12.75" customHeight="1">
      <c r="A25" s="253"/>
      <c r="B25" s="56" t="s">
        <v>59</v>
      </c>
      <c r="C25" s="31"/>
      <c r="D25" s="76">
        <v>417063</v>
      </c>
      <c r="E25" s="94"/>
      <c r="F25" s="48">
        <v>387053</v>
      </c>
      <c r="G25" s="49"/>
      <c r="H25" s="48">
        <v>412943</v>
      </c>
      <c r="I25" s="49"/>
      <c r="J25" s="48">
        <v>422879</v>
      </c>
      <c r="K25" s="49"/>
      <c r="L25" s="48">
        <v>481487</v>
      </c>
      <c r="M25" s="49"/>
      <c r="N25" s="76">
        <v>330153</v>
      </c>
      <c r="O25" s="77">
        <f t="shared" si="0"/>
        <v>408596.3333333333</v>
      </c>
      <c r="P25" s="21"/>
    </row>
    <row r="26" spans="1:16" ht="12.75" customHeight="1" thickBot="1">
      <c r="A26" s="254"/>
      <c r="B26" s="78" t="s">
        <v>15</v>
      </c>
      <c r="C26" s="79"/>
      <c r="D26" s="153">
        <f>D25+D24</f>
        <v>424412</v>
      </c>
      <c r="E26" s="156"/>
      <c r="F26" s="154">
        <f>F25+F24</f>
        <v>394360</v>
      </c>
      <c r="G26" s="79"/>
      <c r="H26" s="154">
        <f>H25+H24</f>
        <v>420278</v>
      </c>
      <c r="I26" s="79"/>
      <c r="J26" s="154">
        <f>J25+J24</f>
        <v>430186</v>
      </c>
      <c r="K26" s="79"/>
      <c r="L26" s="154">
        <f>L25+L24</f>
        <v>493457</v>
      </c>
      <c r="M26" s="79"/>
      <c r="N26" s="153">
        <f>N25+N24</f>
        <v>337676</v>
      </c>
      <c r="O26" s="80">
        <f t="shared" si="0"/>
        <v>416728.1666666667</v>
      </c>
      <c r="P26" s="20"/>
    </row>
    <row r="27" spans="1:16" ht="12.75" customHeight="1" thickBot="1">
      <c r="A27" s="295" t="s">
        <v>246</v>
      </c>
      <c r="B27" s="255" t="s">
        <v>130</v>
      </c>
      <c r="C27" s="256"/>
      <c r="D27" s="71">
        <v>9.5</v>
      </c>
      <c r="E27" s="269">
        <v>9.5</v>
      </c>
      <c r="F27" s="270"/>
      <c r="G27" s="269">
        <v>9.5</v>
      </c>
      <c r="H27" s="270"/>
      <c r="I27" s="269">
        <v>9.5</v>
      </c>
      <c r="J27" s="270"/>
      <c r="K27" s="269">
        <v>13</v>
      </c>
      <c r="L27" s="270"/>
      <c r="M27" s="292" t="s">
        <v>133</v>
      </c>
      <c r="N27" s="293"/>
      <c r="O27" s="73" t="s">
        <v>131</v>
      </c>
      <c r="P27" s="20"/>
    </row>
    <row r="28" spans="1:16" ht="12.75" customHeight="1">
      <c r="A28" s="296"/>
      <c r="B28" s="58" t="s">
        <v>7</v>
      </c>
      <c r="C28" s="50"/>
      <c r="D28" s="75">
        <v>90535</v>
      </c>
      <c r="E28" s="92"/>
      <c r="F28" s="51">
        <v>87849</v>
      </c>
      <c r="G28" s="74" t="s">
        <v>132</v>
      </c>
      <c r="H28" s="51">
        <v>90193</v>
      </c>
      <c r="I28" s="52"/>
      <c r="J28" s="51">
        <v>88253</v>
      </c>
      <c r="K28" s="74" t="s">
        <v>132</v>
      </c>
      <c r="L28" s="51">
        <v>99189</v>
      </c>
      <c r="M28" s="52"/>
      <c r="N28" s="82" t="s">
        <v>134</v>
      </c>
      <c r="O28" s="63">
        <f>(D28+F28+H28+J28+L28)/5</f>
        <v>91203.8</v>
      </c>
      <c r="P28" s="20"/>
    </row>
    <row r="29" spans="1:16" ht="12.75" customHeight="1">
      <c r="A29" s="296"/>
      <c r="B29" s="55" t="s">
        <v>58</v>
      </c>
      <c r="C29" s="30"/>
      <c r="D29" s="91">
        <v>60604</v>
      </c>
      <c r="E29" s="93"/>
      <c r="F29" s="47">
        <v>60410</v>
      </c>
      <c r="G29" s="44"/>
      <c r="H29" s="47">
        <v>60721</v>
      </c>
      <c r="I29" s="44"/>
      <c r="J29" s="47">
        <v>60498</v>
      </c>
      <c r="K29" s="44"/>
      <c r="L29" s="47">
        <v>62302</v>
      </c>
      <c r="M29" s="44"/>
      <c r="N29" s="76" t="s">
        <v>134</v>
      </c>
      <c r="O29" s="64">
        <f>(D29+F29+H29+J29+L29)/5</f>
        <v>60907</v>
      </c>
      <c r="P29" s="20"/>
    </row>
    <row r="30" spans="1:16" ht="12.75" customHeight="1">
      <c r="A30" s="296"/>
      <c r="B30" s="56" t="s">
        <v>59</v>
      </c>
      <c r="C30" s="31"/>
      <c r="D30" s="76">
        <v>13142</v>
      </c>
      <c r="E30" s="94"/>
      <c r="F30" s="48">
        <v>12086</v>
      </c>
      <c r="G30" s="49"/>
      <c r="H30" s="48">
        <v>13167</v>
      </c>
      <c r="I30" s="49"/>
      <c r="J30" s="48">
        <v>12814</v>
      </c>
      <c r="K30" s="49"/>
      <c r="L30" s="48">
        <v>18298</v>
      </c>
      <c r="M30" s="49"/>
      <c r="N30" s="76" t="s">
        <v>134</v>
      </c>
      <c r="O30" s="64">
        <f>(D30+F30+H30+J30+L30)/5</f>
        <v>13901.4</v>
      </c>
      <c r="P30" s="20"/>
    </row>
    <row r="31" spans="1:16" ht="12.75" customHeight="1" thickBot="1">
      <c r="A31" s="297"/>
      <c r="B31" s="83" t="s">
        <v>15</v>
      </c>
      <c r="C31" s="79"/>
      <c r="D31" s="153">
        <f>D30+D29</f>
        <v>73746</v>
      </c>
      <c r="E31" s="155"/>
      <c r="F31" s="46">
        <f>F30+F29</f>
        <v>72496</v>
      </c>
      <c r="G31" s="45"/>
      <c r="H31" s="46">
        <f>H30+H29</f>
        <v>73888</v>
      </c>
      <c r="I31" s="45"/>
      <c r="J31" s="46">
        <f>J30+J29</f>
        <v>73312</v>
      </c>
      <c r="K31" s="45"/>
      <c r="L31" s="46">
        <f>L30+L29</f>
        <v>80600</v>
      </c>
      <c r="M31" s="79"/>
      <c r="N31" s="76" t="s">
        <v>134</v>
      </c>
      <c r="O31" s="84">
        <f>(D31+F31+H31+J31+L31)/5</f>
        <v>74808.4</v>
      </c>
      <c r="P31" s="20"/>
    </row>
    <row r="32" spans="1:16" ht="12.75" customHeight="1" thickBot="1">
      <c r="A32" s="295" t="s">
        <v>146</v>
      </c>
      <c r="B32" s="255" t="s">
        <v>130</v>
      </c>
      <c r="C32" s="256"/>
      <c r="D32" s="71">
        <v>9.5</v>
      </c>
      <c r="E32" s="269">
        <v>9.5</v>
      </c>
      <c r="F32" s="270"/>
      <c r="G32" s="269">
        <v>9.5</v>
      </c>
      <c r="H32" s="270"/>
      <c r="I32" s="269">
        <v>9.5</v>
      </c>
      <c r="J32" s="270"/>
      <c r="K32" s="269">
        <v>14.5</v>
      </c>
      <c r="L32" s="294"/>
      <c r="M32" s="106"/>
      <c r="N32" s="152">
        <v>10</v>
      </c>
      <c r="O32" s="104" t="s">
        <v>131</v>
      </c>
      <c r="P32" s="20"/>
    </row>
    <row r="33" spans="1:16" ht="12.75" customHeight="1">
      <c r="A33" s="296"/>
      <c r="B33" s="58" t="s">
        <v>7</v>
      </c>
      <c r="C33" s="50"/>
      <c r="D33" s="75">
        <v>110582</v>
      </c>
      <c r="E33" s="92"/>
      <c r="F33" s="51">
        <v>109424</v>
      </c>
      <c r="G33" s="52"/>
      <c r="H33" s="51">
        <v>109861</v>
      </c>
      <c r="I33" s="52"/>
      <c r="J33" s="51">
        <v>110421</v>
      </c>
      <c r="K33" s="74" t="s">
        <v>132</v>
      </c>
      <c r="L33" s="51">
        <v>181631</v>
      </c>
      <c r="M33" s="74" t="s">
        <v>135</v>
      </c>
      <c r="N33" s="51">
        <v>141055</v>
      </c>
      <c r="O33" s="85">
        <f>(D33+F33+H33+J33+L33+N33)/6</f>
        <v>127162.33333333333</v>
      </c>
      <c r="P33" s="20"/>
    </row>
    <row r="34" spans="1:16" ht="12.75" customHeight="1">
      <c r="A34" s="296"/>
      <c r="B34" s="55" t="s">
        <v>58</v>
      </c>
      <c r="C34" s="30"/>
      <c r="D34" s="91">
        <v>25785</v>
      </c>
      <c r="E34" s="93"/>
      <c r="F34" s="47">
        <v>25758</v>
      </c>
      <c r="G34" s="44"/>
      <c r="H34" s="47">
        <v>25729</v>
      </c>
      <c r="I34" s="44"/>
      <c r="J34" s="47">
        <v>26145</v>
      </c>
      <c r="K34" s="44"/>
      <c r="L34" s="47">
        <v>34800</v>
      </c>
      <c r="M34" s="44"/>
      <c r="N34" s="48">
        <v>31776</v>
      </c>
      <c r="O34" s="107">
        <f t="shared" si="0"/>
        <v>28332.166666666668</v>
      </c>
      <c r="P34" s="20"/>
    </row>
    <row r="35" spans="1:16" ht="12.75" customHeight="1">
      <c r="A35" s="296"/>
      <c r="B35" s="56" t="s">
        <v>59</v>
      </c>
      <c r="C35" s="31"/>
      <c r="D35" s="76">
        <v>53271</v>
      </c>
      <c r="E35" s="94"/>
      <c r="F35" s="48">
        <v>52812</v>
      </c>
      <c r="G35" s="49"/>
      <c r="H35" s="48">
        <v>50888</v>
      </c>
      <c r="I35" s="49"/>
      <c r="J35" s="48">
        <v>51702</v>
      </c>
      <c r="K35" s="49"/>
      <c r="L35" s="48">
        <v>97167</v>
      </c>
      <c r="M35" s="49"/>
      <c r="N35" s="48">
        <v>66883</v>
      </c>
      <c r="O35" s="108">
        <f t="shared" si="0"/>
        <v>62120.5</v>
      </c>
      <c r="P35" s="20"/>
    </row>
    <row r="36" spans="1:16" ht="12.75" customHeight="1" thickBot="1">
      <c r="A36" s="297"/>
      <c r="B36" s="83" t="s">
        <v>15</v>
      </c>
      <c r="C36" s="79"/>
      <c r="D36" s="153">
        <f>D35+D34</f>
        <v>79056</v>
      </c>
      <c r="E36" s="155"/>
      <c r="F36" s="46">
        <f>F35+F34</f>
        <v>78570</v>
      </c>
      <c r="G36" s="45"/>
      <c r="H36" s="46">
        <f>H35+H34</f>
        <v>76617</v>
      </c>
      <c r="I36" s="45"/>
      <c r="J36" s="46">
        <f>J35+J34</f>
        <v>77847</v>
      </c>
      <c r="K36" s="45"/>
      <c r="L36" s="46">
        <f>L35+L34</f>
        <v>131967</v>
      </c>
      <c r="M36" s="79"/>
      <c r="N36" s="46">
        <f>N35+N34</f>
        <v>98659</v>
      </c>
      <c r="O36" s="86">
        <f>(D36+F36+H36+J36+L36+N36)/6</f>
        <v>90452.66666666667</v>
      </c>
      <c r="P36" s="20"/>
    </row>
    <row r="37" spans="1:16" ht="12.75" customHeight="1" thickBot="1">
      <c r="A37" s="295" t="s">
        <v>176</v>
      </c>
      <c r="B37" s="255" t="s">
        <v>130</v>
      </c>
      <c r="C37" s="285"/>
      <c r="D37" s="109">
        <v>9</v>
      </c>
      <c r="E37" s="277">
        <v>9</v>
      </c>
      <c r="F37" s="278"/>
      <c r="G37" s="277">
        <v>9</v>
      </c>
      <c r="H37" s="278"/>
      <c r="I37" s="277">
        <v>13</v>
      </c>
      <c r="J37" s="278"/>
      <c r="K37" s="277">
        <v>9</v>
      </c>
      <c r="L37" s="310"/>
      <c r="M37" s="311">
        <v>9</v>
      </c>
      <c r="N37" s="312"/>
      <c r="O37" s="105" t="s">
        <v>131</v>
      </c>
      <c r="P37" s="20"/>
    </row>
    <row r="38" spans="1:16" ht="12.75" customHeight="1">
      <c r="A38" s="296"/>
      <c r="B38" s="58" t="s">
        <v>7</v>
      </c>
      <c r="C38" s="50"/>
      <c r="D38" s="75">
        <v>341521</v>
      </c>
      <c r="E38" s="92"/>
      <c r="F38" s="51">
        <v>340865</v>
      </c>
      <c r="G38" s="52"/>
      <c r="H38" s="51">
        <v>337299</v>
      </c>
      <c r="I38" s="74" t="s">
        <v>132</v>
      </c>
      <c r="J38" s="51">
        <v>564514</v>
      </c>
      <c r="K38" s="89"/>
      <c r="L38" s="75">
        <v>335589</v>
      </c>
      <c r="M38" s="52"/>
      <c r="N38" s="51">
        <v>397671</v>
      </c>
      <c r="O38" s="85">
        <f>(D38+F38+H38+J38+L38+N38)/6</f>
        <v>386243.1666666667</v>
      </c>
      <c r="P38" s="20"/>
    </row>
    <row r="39" spans="1:16" ht="12.75" customHeight="1">
      <c r="A39" s="296"/>
      <c r="B39" s="55" t="s">
        <v>58</v>
      </c>
      <c r="C39" s="30"/>
      <c r="D39" s="91">
        <v>105975</v>
      </c>
      <c r="E39" s="93"/>
      <c r="F39" s="47">
        <v>105810</v>
      </c>
      <c r="G39" s="44"/>
      <c r="H39" s="47">
        <v>106065</v>
      </c>
      <c r="I39" s="44"/>
      <c r="J39" s="47">
        <v>139880</v>
      </c>
      <c r="K39" s="44"/>
      <c r="L39" s="91">
        <v>105617</v>
      </c>
      <c r="M39" s="44"/>
      <c r="N39" s="48">
        <v>129056</v>
      </c>
      <c r="O39" s="107">
        <f t="shared" si="0"/>
        <v>115400.5</v>
      </c>
      <c r="P39" s="20"/>
    </row>
    <row r="40" spans="1:16" ht="12.75" customHeight="1">
      <c r="A40" s="296"/>
      <c r="B40" s="56" t="s">
        <v>59</v>
      </c>
      <c r="C40" s="31"/>
      <c r="D40" s="76">
        <v>164488</v>
      </c>
      <c r="E40" s="94"/>
      <c r="F40" s="48">
        <v>164824</v>
      </c>
      <c r="G40" s="49"/>
      <c r="H40" s="48">
        <v>155127</v>
      </c>
      <c r="I40" s="49"/>
      <c r="J40" s="48">
        <v>309795</v>
      </c>
      <c r="K40" s="49"/>
      <c r="L40" s="76">
        <v>157457</v>
      </c>
      <c r="M40" s="49"/>
      <c r="N40" s="48">
        <v>186503</v>
      </c>
      <c r="O40" s="108">
        <f t="shared" si="0"/>
        <v>189699</v>
      </c>
      <c r="P40" s="20"/>
    </row>
    <row r="41" spans="1:16" ht="12.75" customHeight="1" thickBot="1">
      <c r="A41" s="297"/>
      <c r="B41" s="78" t="s">
        <v>15</v>
      </c>
      <c r="C41" s="79"/>
      <c r="D41" s="153">
        <f>D40+D39</f>
        <v>270463</v>
      </c>
      <c r="E41" s="156"/>
      <c r="F41" s="154">
        <f>F40+F39</f>
        <v>270634</v>
      </c>
      <c r="G41" s="79"/>
      <c r="H41" s="154">
        <f>H40+H39</f>
        <v>261192</v>
      </c>
      <c r="I41" s="79"/>
      <c r="J41" s="154">
        <f>J40+J39</f>
        <v>449675</v>
      </c>
      <c r="K41" s="79"/>
      <c r="L41" s="154">
        <f>L40+L39</f>
        <v>263074</v>
      </c>
      <c r="M41" s="79"/>
      <c r="N41" s="154">
        <f>N40+N39</f>
        <v>315559</v>
      </c>
      <c r="O41" s="86">
        <f>(D41+F41+H41+J41+L41+N41)/6</f>
        <v>305099.5</v>
      </c>
      <c r="P41" s="20"/>
    </row>
    <row r="42" spans="1:16" ht="12.75" customHeight="1" thickBot="1">
      <c r="A42" s="295" t="s">
        <v>200</v>
      </c>
      <c r="B42" s="298" t="s">
        <v>130</v>
      </c>
      <c r="C42" s="299"/>
      <c r="D42" s="72">
        <v>9</v>
      </c>
      <c r="E42" s="290">
        <v>9</v>
      </c>
      <c r="F42" s="291"/>
      <c r="G42" s="290">
        <v>11</v>
      </c>
      <c r="H42" s="291"/>
      <c r="I42" s="290">
        <v>9</v>
      </c>
      <c r="J42" s="291"/>
      <c r="K42" s="290">
        <v>9</v>
      </c>
      <c r="L42" s="291"/>
      <c r="M42" s="290">
        <v>13</v>
      </c>
      <c r="N42" s="291"/>
      <c r="O42" s="81" t="s">
        <v>131</v>
      </c>
      <c r="P42" s="20"/>
    </row>
    <row r="43" spans="1:16" ht="12.75" customHeight="1">
      <c r="A43" s="296"/>
      <c r="B43" s="58" t="s">
        <v>7</v>
      </c>
      <c r="C43" s="50"/>
      <c r="D43" s="75">
        <v>199627</v>
      </c>
      <c r="E43" s="92"/>
      <c r="F43" s="51">
        <v>193446</v>
      </c>
      <c r="G43" s="74" t="s">
        <v>132</v>
      </c>
      <c r="H43" s="51">
        <v>248752</v>
      </c>
      <c r="I43" s="52"/>
      <c r="J43" s="51">
        <v>192636</v>
      </c>
      <c r="K43" s="52"/>
      <c r="L43" s="51">
        <v>196442</v>
      </c>
      <c r="M43" s="74" t="s">
        <v>132</v>
      </c>
      <c r="N43" s="51">
        <v>533101</v>
      </c>
      <c r="O43" s="85">
        <f t="shared" si="0"/>
        <v>260667.33333333334</v>
      </c>
      <c r="P43" s="20"/>
    </row>
    <row r="44" spans="1:16" ht="12.75" customHeight="1">
      <c r="A44" s="296"/>
      <c r="B44" s="55" t="s">
        <v>58</v>
      </c>
      <c r="C44" s="30"/>
      <c r="D44" s="91">
        <v>57072</v>
      </c>
      <c r="E44" s="93"/>
      <c r="F44" s="47">
        <v>56496</v>
      </c>
      <c r="G44" s="44"/>
      <c r="H44" s="47">
        <v>59423</v>
      </c>
      <c r="I44" s="44"/>
      <c r="J44" s="47">
        <v>56525</v>
      </c>
      <c r="K44" s="44"/>
      <c r="L44" s="47">
        <v>57369</v>
      </c>
      <c r="M44" s="44"/>
      <c r="N44" s="48">
        <v>153143</v>
      </c>
      <c r="O44" s="88">
        <f t="shared" si="0"/>
        <v>73338</v>
      </c>
      <c r="P44" s="21"/>
    </row>
    <row r="45" spans="1:16" ht="12.75" customHeight="1">
      <c r="A45" s="296"/>
      <c r="B45" s="56" t="s">
        <v>59</v>
      </c>
      <c r="C45" s="31"/>
      <c r="D45" s="76">
        <v>100102</v>
      </c>
      <c r="E45" s="94"/>
      <c r="F45" s="48">
        <v>93331</v>
      </c>
      <c r="G45" s="49"/>
      <c r="H45" s="48">
        <v>123766</v>
      </c>
      <c r="I45" s="49"/>
      <c r="J45" s="48">
        <v>87668</v>
      </c>
      <c r="K45" s="49"/>
      <c r="L45" s="48">
        <v>93566</v>
      </c>
      <c r="M45" s="49"/>
      <c r="N45" s="48">
        <v>274098</v>
      </c>
      <c r="O45" s="88">
        <f t="shared" si="0"/>
        <v>128755.16666666667</v>
      </c>
      <c r="P45" s="20"/>
    </row>
    <row r="46" spans="1:16" ht="12.75" customHeight="1" thickBot="1">
      <c r="A46" s="297"/>
      <c r="B46" s="57" t="s">
        <v>15</v>
      </c>
      <c r="C46" s="79"/>
      <c r="D46" s="153">
        <f>D45+D44</f>
        <v>157174</v>
      </c>
      <c r="E46" s="155"/>
      <c r="F46" s="46">
        <f>F45+F44</f>
        <v>149827</v>
      </c>
      <c r="G46" s="45"/>
      <c r="H46" s="46">
        <f>H45+H44</f>
        <v>183189</v>
      </c>
      <c r="I46" s="45"/>
      <c r="J46" s="46">
        <f>J45+J44</f>
        <v>144193</v>
      </c>
      <c r="K46" s="45"/>
      <c r="L46" s="46">
        <f>L45+L44</f>
        <v>150935</v>
      </c>
      <c r="M46" s="79"/>
      <c r="N46" s="46">
        <f>N45+N44</f>
        <v>427241</v>
      </c>
      <c r="O46" s="87">
        <f t="shared" si="0"/>
        <v>202093.16666666666</v>
      </c>
      <c r="P46" s="21"/>
    </row>
    <row r="47" spans="1:16" ht="12.75" customHeight="1" thickBot="1">
      <c r="A47" s="295" t="s">
        <v>190</v>
      </c>
      <c r="B47" s="255" t="s">
        <v>130</v>
      </c>
      <c r="C47" s="256"/>
      <c r="D47" s="71" t="s">
        <v>195</v>
      </c>
      <c r="E47" s="269" t="s">
        <v>196</v>
      </c>
      <c r="F47" s="270"/>
      <c r="G47" s="269" t="s">
        <v>196</v>
      </c>
      <c r="H47" s="270"/>
      <c r="I47" s="269" t="s">
        <v>196</v>
      </c>
      <c r="J47" s="270"/>
      <c r="K47" s="269" t="s">
        <v>197</v>
      </c>
      <c r="L47" s="270"/>
      <c r="M47" s="269" t="s">
        <v>196</v>
      </c>
      <c r="N47" s="270"/>
      <c r="O47" s="73" t="s">
        <v>131</v>
      </c>
      <c r="P47" s="20"/>
    </row>
    <row r="48" spans="1:16" ht="12.75" customHeight="1">
      <c r="A48" s="296"/>
      <c r="B48" s="58" t="s">
        <v>7</v>
      </c>
      <c r="C48" s="90" t="s">
        <v>135</v>
      </c>
      <c r="D48" s="75">
        <v>110534</v>
      </c>
      <c r="E48" s="92"/>
      <c r="F48" s="75">
        <v>85716</v>
      </c>
      <c r="G48" s="52"/>
      <c r="H48" s="51">
        <v>80258</v>
      </c>
      <c r="I48" s="52"/>
      <c r="J48" s="51">
        <v>79642</v>
      </c>
      <c r="K48" s="74" t="s">
        <v>132</v>
      </c>
      <c r="L48" s="75">
        <v>80794</v>
      </c>
      <c r="M48" s="52"/>
      <c r="N48" s="51">
        <v>73680</v>
      </c>
      <c r="O48" s="85">
        <f>(D48+F48+H48+J48+L48+N48)/6</f>
        <v>85104</v>
      </c>
      <c r="P48" s="21"/>
    </row>
    <row r="49" spans="1:16" ht="12.75" customHeight="1">
      <c r="A49" s="296"/>
      <c r="B49" s="55" t="s">
        <v>58</v>
      </c>
      <c r="C49" s="30"/>
      <c r="D49" s="91">
        <v>5813</v>
      </c>
      <c r="E49" s="93"/>
      <c r="F49" s="91">
        <v>5369</v>
      </c>
      <c r="G49" s="44"/>
      <c r="H49" s="47">
        <v>5244</v>
      </c>
      <c r="I49" s="44"/>
      <c r="J49" s="47">
        <v>5271</v>
      </c>
      <c r="K49" s="44"/>
      <c r="L49" s="91">
        <v>5476</v>
      </c>
      <c r="M49" s="44"/>
      <c r="N49" s="48">
        <v>5961</v>
      </c>
      <c r="O49" s="88">
        <f>(D49+F49+H49+J49+L49+N49)/6</f>
        <v>5522.333333333333</v>
      </c>
      <c r="P49" s="20"/>
    </row>
    <row r="50" spans="1:16" ht="12.75" customHeight="1">
      <c r="A50" s="296"/>
      <c r="B50" s="56" t="s">
        <v>59</v>
      </c>
      <c r="C50" s="31"/>
      <c r="D50" s="76">
        <v>64284</v>
      </c>
      <c r="E50" s="94"/>
      <c r="F50" s="76">
        <v>50363</v>
      </c>
      <c r="G50" s="49"/>
      <c r="H50" s="48">
        <v>50790</v>
      </c>
      <c r="I50" s="49"/>
      <c r="J50" s="48">
        <v>48091</v>
      </c>
      <c r="K50" s="49"/>
      <c r="L50" s="76">
        <v>50777</v>
      </c>
      <c r="M50" s="49"/>
      <c r="N50" s="48">
        <v>45246</v>
      </c>
      <c r="O50" s="88">
        <f>(D50+F50+H50+J50+L50+N50)/6</f>
        <v>51591.833333333336</v>
      </c>
      <c r="P50" s="21"/>
    </row>
    <row r="51" spans="1:16" ht="12.75" customHeight="1" thickBot="1">
      <c r="A51" s="297"/>
      <c r="B51" s="78" t="s">
        <v>15</v>
      </c>
      <c r="C51" s="79"/>
      <c r="D51" s="153">
        <f>D50+D49</f>
        <v>70097</v>
      </c>
      <c r="E51" s="156"/>
      <c r="F51" s="154">
        <f>F50+F49</f>
        <v>55732</v>
      </c>
      <c r="G51" s="79"/>
      <c r="H51" s="154">
        <f>H50+H49</f>
        <v>56034</v>
      </c>
      <c r="I51" s="79"/>
      <c r="J51" s="154">
        <f>J50+J49</f>
        <v>53362</v>
      </c>
      <c r="K51" s="79"/>
      <c r="L51" s="154">
        <f>L50+L49</f>
        <v>56253</v>
      </c>
      <c r="M51" s="79"/>
      <c r="N51" s="154">
        <f>N50+N49</f>
        <v>51207</v>
      </c>
      <c r="O51" s="87">
        <f>(D51+F51+H51+J51+L51+N51)/6</f>
        <v>57114.166666666664</v>
      </c>
      <c r="P51" s="20"/>
    </row>
    <row r="52" spans="1:15" ht="12.75" customHeight="1" thickBot="1">
      <c r="A52" s="302" t="s">
        <v>138</v>
      </c>
      <c r="B52" s="303"/>
      <c r="C52" s="303"/>
      <c r="D52" s="303"/>
      <c r="E52" s="303"/>
      <c r="F52" s="303"/>
      <c r="G52" s="303"/>
      <c r="H52" s="303"/>
      <c r="I52" s="303"/>
      <c r="J52" s="303"/>
      <c r="K52" s="303"/>
      <c r="L52" s="303"/>
      <c r="M52" s="303"/>
      <c r="N52" s="303"/>
      <c r="O52" s="304"/>
    </row>
    <row r="53" spans="1:15" ht="12.75" customHeight="1" thickBot="1">
      <c r="A53" s="295" t="s">
        <v>150</v>
      </c>
      <c r="B53" s="255" t="s">
        <v>130</v>
      </c>
      <c r="C53" s="256"/>
      <c r="D53" s="71" t="s">
        <v>193</v>
      </c>
      <c r="E53" s="269" t="s">
        <v>193</v>
      </c>
      <c r="F53" s="270"/>
      <c r="G53" s="269" t="s">
        <v>193</v>
      </c>
      <c r="H53" s="270"/>
      <c r="I53" s="269" t="s">
        <v>193</v>
      </c>
      <c r="J53" s="270"/>
      <c r="K53" s="269" t="s">
        <v>194</v>
      </c>
      <c r="L53" s="270"/>
      <c r="M53" s="269" t="s">
        <v>229</v>
      </c>
      <c r="N53" s="270"/>
      <c r="O53" s="73" t="s">
        <v>131</v>
      </c>
    </row>
    <row r="54" spans="1:15" ht="12.75" customHeight="1">
      <c r="A54" s="305"/>
      <c r="B54" s="58" t="s">
        <v>7</v>
      </c>
      <c r="C54" s="50"/>
      <c r="D54" s="75">
        <v>148204</v>
      </c>
      <c r="E54" s="92"/>
      <c r="F54" s="51">
        <v>255173</v>
      </c>
      <c r="G54" s="52"/>
      <c r="H54" s="51">
        <v>191166</v>
      </c>
      <c r="I54" s="74" t="s">
        <v>136</v>
      </c>
      <c r="J54" s="51">
        <v>177383</v>
      </c>
      <c r="K54" s="74" t="s">
        <v>137</v>
      </c>
      <c r="L54" s="75">
        <v>396033</v>
      </c>
      <c r="M54" s="74" t="s">
        <v>139</v>
      </c>
      <c r="N54" s="75">
        <v>157119</v>
      </c>
      <c r="O54" s="85">
        <f>(D54+F54+H54+J54+L54+N54)/6</f>
        <v>220846.33333333334</v>
      </c>
    </row>
    <row r="55" spans="1:15" ht="12.75" customHeight="1">
      <c r="A55" s="305"/>
      <c r="B55" s="55" t="s">
        <v>58</v>
      </c>
      <c r="C55" s="30"/>
      <c r="D55" s="91">
        <v>73379</v>
      </c>
      <c r="E55" s="93"/>
      <c r="F55" s="47">
        <v>83645</v>
      </c>
      <c r="G55" s="44"/>
      <c r="H55" s="47">
        <v>83408</v>
      </c>
      <c r="I55" s="44"/>
      <c r="J55" s="47">
        <v>83745</v>
      </c>
      <c r="K55" s="49"/>
      <c r="L55" s="76">
        <v>156904</v>
      </c>
      <c r="M55" s="44"/>
      <c r="N55" s="76">
        <v>89687</v>
      </c>
      <c r="O55" s="88">
        <f>(D55+F55+H55+J55+L55+N55)/6</f>
        <v>95128</v>
      </c>
    </row>
    <row r="56" spans="1:15" ht="12.75" customHeight="1">
      <c r="A56" s="305"/>
      <c r="B56" s="56" t="s">
        <v>59</v>
      </c>
      <c r="C56" s="31"/>
      <c r="D56" s="76">
        <v>44717</v>
      </c>
      <c r="E56" s="94"/>
      <c r="F56" s="48">
        <v>106644</v>
      </c>
      <c r="G56" s="49"/>
      <c r="H56" s="48">
        <v>62589</v>
      </c>
      <c r="I56" s="49"/>
      <c r="J56" s="48">
        <v>56477</v>
      </c>
      <c r="K56" s="49"/>
      <c r="L56" s="76">
        <v>151851</v>
      </c>
      <c r="M56" s="49"/>
      <c r="N56" s="76">
        <v>41905</v>
      </c>
      <c r="O56" s="88">
        <f>(D56+F56+H56+J56+L56+N56)/6</f>
        <v>77363.83333333333</v>
      </c>
    </row>
    <row r="57" spans="1:15" ht="12.75" customHeight="1" thickBot="1">
      <c r="A57" s="188"/>
      <c r="B57" s="78" t="s">
        <v>15</v>
      </c>
      <c r="C57" s="79"/>
      <c r="D57" s="153">
        <f>D56+D55</f>
        <v>118096</v>
      </c>
      <c r="E57" s="156"/>
      <c r="F57" s="154">
        <f>F56+F55</f>
        <v>190289</v>
      </c>
      <c r="G57" s="79"/>
      <c r="H57" s="154">
        <f>H56+H55</f>
        <v>145997</v>
      </c>
      <c r="I57" s="79"/>
      <c r="J57" s="154">
        <f>J56+J55</f>
        <v>140222</v>
      </c>
      <c r="K57" s="79"/>
      <c r="L57" s="154">
        <f>L56+L55</f>
        <v>308755</v>
      </c>
      <c r="M57" s="79"/>
      <c r="N57" s="154">
        <f>N56+N55</f>
        <v>131592</v>
      </c>
      <c r="O57" s="87">
        <f>(D57+F57+H57+J57+L57+N57)/6</f>
        <v>172491.83333333334</v>
      </c>
    </row>
    <row r="58" spans="1:15" ht="12.75" customHeight="1" thickBot="1">
      <c r="A58" s="295" t="s">
        <v>152</v>
      </c>
      <c r="B58" s="255" t="s">
        <v>130</v>
      </c>
      <c r="C58" s="256"/>
      <c r="D58" s="71" t="s">
        <v>209</v>
      </c>
      <c r="E58" s="269" t="s">
        <v>209</v>
      </c>
      <c r="F58" s="270"/>
      <c r="G58" s="269" t="s">
        <v>209</v>
      </c>
      <c r="H58" s="270"/>
      <c r="I58" s="269" t="s">
        <v>210</v>
      </c>
      <c r="J58" s="270"/>
      <c r="K58" s="269" t="s">
        <v>194</v>
      </c>
      <c r="L58" s="270"/>
      <c r="M58" s="269" t="s">
        <v>210</v>
      </c>
      <c r="N58" s="270"/>
      <c r="O58" s="73" t="s">
        <v>131</v>
      </c>
    </row>
    <row r="59" spans="1:15" ht="12.75" customHeight="1">
      <c r="A59" s="305"/>
      <c r="B59" s="58" t="s">
        <v>7</v>
      </c>
      <c r="C59" s="50"/>
      <c r="D59" s="75">
        <v>47183</v>
      </c>
      <c r="E59" s="92"/>
      <c r="F59" s="51">
        <v>46818</v>
      </c>
      <c r="G59" s="52"/>
      <c r="H59" s="51">
        <v>51822</v>
      </c>
      <c r="I59" s="74" t="s">
        <v>136</v>
      </c>
      <c r="J59" s="51">
        <v>43286</v>
      </c>
      <c r="K59" s="74" t="s">
        <v>137</v>
      </c>
      <c r="L59" s="75">
        <v>104498</v>
      </c>
      <c r="M59" s="74" t="s">
        <v>139</v>
      </c>
      <c r="N59" s="51">
        <v>51869</v>
      </c>
      <c r="O59" s="85">
        <f>(D59+F59+H59+J59+L59+N59)/6</f>
        <v>57579.333333333336</v>
      </c>
    </row>
    <row r="60" spans="1:15" ht="12.75" customHeight="1">
      <c r="A60" s="305"/>
      <c r="B60" s="55" t="s">
        <v>58</v>
      </c>
      <c r="C60" s="30"/>
      <c r="D60" s="91">
        <v>22157</v>
      </c>
      <c r="E60" s="93"/>
      <c r="F60" s="47">
        <v>21882</v>
      </c>
      <c r="G60" s="44"/>
      <c r="H60" s="47">
        <v>22812</v>
      </c>
      <c r="I60" s="44"/>
      <c r="J60" s="47">
        <v>22432</v>
      </c>
      <c r="K60" s="49"/>
      <c r="L60" s="76">
        <v>43462</v>
      </c>
      <c r="M60" s="44"/>
      <c r="N60" s="48">
        <v>29390</v>
      </c>
      <c r="O60" s="88">
        <f>(D60+F60+H60+J60+L60+N60)/6</f>
        <v>27022.5</v>
      </c>
    </row>
    <row r="61" spans="1:15" ht="12.75" customHeight="1">
      <c r="A61" s="305"/>
      <c r="B61" s="56" t="s">
        <v>59</v>
      </c>
      <c r="C61" s="31"/>
      <c r="D61" s="76">
        <v>15592</v>
      </c>
      <c r="E61" s="94"/>
      <c r="F61" s="48">
        <v>16188</v>
      </c>
      <c r="G61" s="49"/>
      <c r="H61" s="48">
        <v>18214</v>
      </c>
      <c r="I61" s="49"/>
      <c r="J61" s="48">
        <v>12378</v>
      </c>
      <c r="K61" s="49"/>
      <c r="L61" s="76">
        <v>39611</v>
      </c>
      <c r="M61" s="49"/>
      <c r="N61" s="48">
        <v>14736</v>
      </c>
      <c r="O61" s="88">
        <f>(D61+F61+H61+J61+L61+N61)/6</f>
        <v>19453.166666666668</v>
      </c>
    </row>
    <row r="62" spans="1:15" ht="12.75" customHeight="1" thickBot="1">
      <c r="A62" s="188"/>
      <c r="B62" s="78" t="s">
        <v>15</v>
      </c>
      <c r="C62" s="79"/>
      <c r="D62" s="153">
        <f>D61+D60</f>
        <v>37749</v>
      </c>
      <c r="E62" s="156"/>
      <c r="F62" s="154">
        <f>F61+F60</f>
        <v>38070</v>
      </c>
      <c r="G62" s="79"/>
      <c r="H62" s="154">
        <f>H61+H60</f>
        <v>41026</v>
      </c>
      <c r="I62" s="79"/>
      <c r="J62" s="154">
        <f>J61+J60</f>
        <v>34810</v>
      </c>
      <c r="K62" s="79"/>
      <c r="L62" s="154">
        <f>L61+L60</f>
        <v>83073</v>
      </c>
      <c r="M62" s="79"/>
      <c r="N62" s="154">
        <f>N61+N60</f>
        <v>44126</v>
      </c>
      <c r="O62" s="87">
        <f>(D62+F62+H62+J62+L62+N62)/6</f>
        <v>46475.666666666664</v>
      </c>
    </row>
    <row r="63" spans="1:16" ht="12.75" customHeight="1" thickBot="1">
      <c r="A63" s="295" t="s">
        <v>155</v>
      </c>
      <c r="B63" s="255" t="s">
        <v>130</v>
      </c>
      <c r="C63" s="256"/>
      <c r="D63" s="71" t="s">
        <v>209</v>
      </c>
      <c r="E63" s="269" t="s">
        <v>209</v>
      </c>
      <c r="F63" s="270"/>
      <c r="G63" s="269" t="s">
        <v>209</v>
      </c>
      <c r="H63" s="270"/>
      <c r="I63" s="269" t="s">
        <v>210</v>
      </c>
      <c r="J63" s="270"/>
      <c r="K63" s="269" t="s">
        <v>194</v>
      </c>
      <c r="L63" s="270"/>
      <c r="M63" s="269" t="s">
        <v>210</v>
      </c>
      <c r="N63" s="270"/>
      <c r="O63" s="73" t="s">
        <v>131</v>
      </c>
      <c r="P63" s="21"/>
    </row>
    <row r="64" spans="1:16" ht="12.75" customHeight="1">
      <c r="A64" s="305"/>
      <c r="B64" s="59" t="s">
        <v>7</v>
      </c>
      <c r="C64" s="50"/>
      <c r="D64" s="75">
        <v>53142</v>
      </c>
      <c r="E64" s="92"/>
      <c r="F64" s="51">
        <v>50192</v>
      </c>
      <c r="G64" s="52"/>
      <c r="H64" s="51">
        <v>52435</v>
      </c>
      <c r="I64" s="74" t="s">
        <v>136</v>
      </c>
      <c r="J64" s="51">
        <v>50711</v>
      </c>
      <c r="K64" s="74" t="s">
        <v>137</v>
      </c>
      <c r="L64" s="75">
        <v>110470</v>
      </c>
      <c r="M64" s="74" t="s">
        <v>139</v>
      </c>
      <c r="N64" s="51">
        <v>88534</v>
      </c>
      <c r="O64" s="85">
        <f>(D64+F64+H64+J64+L64+N64)/6</f>
        <v>67580.66666666667</v>
      </c>
      <c r="P64" s="21"/>
    </row>
    <row r="65" spans="1:16" ht="12.75" customHeight="1">
      <c r="A65" s="305"/>
      <c r="B65" s="60" t="s">
        <v>58</v>
      </c>
      <c r="C65" s="30"/>
      <c r="D65" s="91">
        <v>16379</v>
      </c>
      <c r="E65" s="93"/>
      <c r="F65" s="47">
        <v>16264</v>
      </c>
      <c r="G65" s="44"/>
      <c r="H65" s="47">
        <v>16349</v>
      </c>
      <c r="I65" s="44"/>
      <c r="J65" s="47">
        <v>16540</v>
      </c>
      <c r="K65" s="49"/>
      <c r="L65" s="76">
        <v>25515</v>
      </c>
      <c r="M65" s="44"/>
      <c r="N65" s="48">
        <v>31104</v>
      </c>
      <c r="O65" s="88">
        <f>(D65+F65+H65+J65+L65+N65)/6</f>
        <v>20358.5</v>
      </c>
      <c r="P65" s="20"/>
    </row>
    <row r="66" spans="1:16" ht="12.75" customHeight="1">
      <c r="A66" s="305"/>
      <c r="B66" s="61" t="s">
        <v>59</v>
      </c>
      <c r="C66" s="31"/>
      <c r="D66" s="76">
        <v>26184</v>
      </c>
      <c r="E66" s="94"/>
      <c r="F66" s="48">
        <v>23650</v>
      </c>
      <c r="G66" s="49"/>
      <c r="H66" s="48">
        <v>24127</v>
      </c>
      <c r="I66" s="49"/>
      <c r="J66" s="48">
        <v>23528</v>
      </c>
      <c r="K66" s="49"/>
      <c r="L66" s="76">
        <v>63098</v>
      </c>
      <c r="M66" s="49"/>
      <c r="N66" s="48">
        <v>41990</v>
      </c>
      <c r="O66" s="88">
        <f>(D66+F66+H66+J66+L66+N66)/6</f>
        <v>33762.833333333336</v>
      </c>
      <c r="P66" s="21"/>
    </row>
    <row r="67" spans="1:16" ht="12.75" customHeight="1" thickBot="1">
      <c r="A67" s="188"/>
      <c r="B67" s="62" t="s">
        <v>15</v>
      </c>
      <c r="C67" s="79"/>
      <c r="D67" s="153">
        <f>D66+D65</f>
        <v>42563</v>
      </c>
      <c r="E67" s="155"/>
      <c r="F67" s="46">
        <f>F66+F65</f>
        <v>39914</v>
      </c>
      <c r="G67" s="45"/>
      <c r="H67" s="46">
        <f>H66+H65</f>
        <v>40476</v>
      </c>
      <c r="I67" s="45"/>
      <c r="J67" s="46">
        <f>J66+J65</f>
        <v>40068</v>
      </c>
      <c r="K67" s="45"/>
      <c r="L67" s="46">
        <f>L66+L65</f>
        <v>88613</v>
      </c>
      <c r="M67" s="79"/>
      <c r="N67" s="46">
        <f>N66+N65</f>
        <v>73094</v>
      </c>
      <c r="O67" s="87">
        <f>(D67+F67+H67+J67+L67+N67)/6</f>
        <v>54121.333333333336</v>
      </c>
      <c r="P67" s="20"/>
    </row>
    <row r="68" spans="1:15" ht="25.5" customHeight="1" thickBot="1">
      <c r="A68" s="295" t="s">
        <v>154</v>
      </c>
      <c r="B68" s="308" t="s">
        <v>130</v>
      </c>
      <c r="C68" s="309"/>
      <c r="D68" s="176" t="s">
        <v>234</v>
      </c>
      <c r="E68" s="306" t="s">
        <v>235</v>
      </c>
      <c r="F68" s="307"/>
      <c r="G68" s="306" t="s">
        <v>236</v>
      </c>
      <c r="H68" s="307"/>
      <c r="I68" s="306" t="s">
        <v>237</v>
      </c>
      <c r="J68" s="307"/>
      <c r="K68" s="306" t="s">
        <v>238</v>
      </c>
      <c r="L68" s="307"/>
      <c r="M68" s="306" t="s">
        <v>237</v>
      </c>
      <c r="N68" s="307"/>
      <c r="O68" s="73" t="s">
        <v>131</v>
      </c>
    </row>
    <row r="69" spans="1:15" ht="12.75" customHeight="1">
      <c r="A69" s="305"/>
      <c r="B69" s="58" t="s">
        <v>7</v>
      </c>
      <c r="C69" s="50"/>
      <c r="D69" s="75">
        <v>86528</v>
      </c>
      <c r="E69" s="92"/>
      <c r="F69" s="51">
        <v>89220</v>
      </c>
      <c r="G69" s="52"/>
      <c r="H69" s="51">
        <v>114134</v>
      </c>
      <c r="I69" s="74" t="s">
        <v>136</v>
      </c>
      <c r="J69" s="51">
        <v>87139</v>
      </c>
      <c r="K69" s="74" t="s">
        <v>137</v>
      </c>
      <c r="L69" s="51">
        <v>208952</v>
      </c>
      <c r="M69" s="74" t="s">
        <v>139</v>
      </c>
      <c r="N69" s="75">
        <v>78841</v>
      </c>
      <c r="O69" s="85">
        <f>(D69+F69+H69+J69+L69+N69)/6</f>
        <v>110802.33333333333</v>
      </c>
    </row>
    <row r="70" spans="1:15" ht="12.75" customHeight="1">
      <c r="A70" s="305"/>
      <c r="B70" s="55" t="s">
        <v>58</v>
      </c>
      <c r="C70" s="30"/>
      <c r="D70" s="91">
        <v>16802</v>
      </c>
      <c r="E70" s="93"/>
      <c r="F70" s="47">
        <v>16701</v>
      </c>
      <c r="G70" s="44"/>
      <c r="H70" s="47">
        <v>19072</v>
      </c>
      <c r="I70" s="44"/>
      <c r="J70" s="47">
        <v>17185</v>
      </c>
      <c r="K70" s="49"/>
      <c r="L70" s="48">
        <v>40431</v>
      </c>
      <c r="M70" s="49"/>
      <c r="N70" s="76">
        <v>22934</v>
      </c>
      <c r="O70" s="88">
        <f>(D70+F70+H70+J70+L70+N70)/6</f>
        <v>22187.5</v>
      </c>
    </row>
    <row r="71" spans="1:15" ht="12.75" customHeight="1">
      <c r="A71" s="305"/>
      <c r="B71" s="56" t="s">
        <v>59</v>
      </c>
      <c r="C71" s="31"/>
      <c r="D71" s="76">
        <v>40402</v>
      </c>
      <c r="E71" s="94"/>
      <c r="F71" s="48">
        <v>40263</v>
      </c>
      <c r="G71" s="49"/>
      <c r="H71" s="48">
        <v>56398</v>
      </c>
      <c r="I71" s="49"/>
      <c r="J71" s="48">
        <v>38577</v>
      </c>
      <c r="K71" s="49"/>
      <c r="L71" s="48">
        <v>105895</v>
      </c>
      <c r="M71" s="49"/>
      <c r="N71" s="76">
        <v>33497</v>
      </c>
      <c r="O71" s="88">
        <f>(D71+F71+H71+J71+L71+N71)/6</f>
        <v>52505.333333333336</v>
      </c>
    </row>
    <row r="72" spans="1:15" ht="12.75" customHeight="1" thickBot="1">
      <c r="A72" s="188"/>
      <c r="B72" s="78" t="s">
        <v>15</v>
      </c>
      <c r="C72" s="79"/>
      <c r="D72" s="153">
        <f>D71+D70</f>
        <v>57204</v>
      </c>
      <c r="E72" s="156"/>
      <c r="F72" s="154">
        <f>F71+F70</f>
        <v>56964</v>
      </c>
      <c r="G72" s="79"/>
      <c r="H72" s="154">
        <f>H71+H70</f>
        <v>75470</v>
      </c>
      <c r="I72" s="79"/>
      <c r="J72" s="154">
        <f>J71+J70</f>
        <v>55762</v>
      </c>
      <c r="K72" s="79"/>
      <c r="L72" s="154">
        <f>L71+L70</f>
        <v>146326</v>
      </c>
      <c r="M72" s="79"/>
      <c r="N72" s="154">
        <f>N71+N70</f>
        <v>56431</v>
      </c>
      <c r="O72" s="87">
        <f>(D72+F72+H72+J72+L72+N72)/6</f>
        <v>74692.83333333333</v>
      </c>
    </row>
    <row r="73" spans="1:15" ht="12.75" customHeight="1" thickBot="1">
      <c r="A73" s="295" t="s">
        <v>151</v>
      </c>
      <c r="B73" s="255" t="s">
        <v>130</v>
      </c>
      <c r="C73" s="256"/>
      <c r="D73" s="71" t="s">
        <v>209</v>
      </c>
      <c r="E73" s="269" t="s">
        <v>209</v>
      </c>
      <c r="F73" s="270"/>
      <c r="G73" s="269" t="s">
        <v>209</v>
      </c>
      <c r="H73" s="270"/>
      <c r="I73" s="269" t="s">
        <v>210</v>
      </c>
      <c r="J73" s="270"/>
      <c r="K73" s="269" t="s">
        <v>194</v>
      </c>
      <c r="L73" s="270"/>
      <c r="M73" s="269" t="s">
        <v>210</v>
      </c>
      <c r="N73" s="270"/>
      <c r="O73" s="73" t="s">
        <v>131</v>
      </c>
    </row>
    <row r="74" spans="1:15" ht="12.75" customHeight="1">
      <c r="A74" s="305"/>
      <c r="B74" s="58" t="s">
        <v>7</v>
      </c>
      <c r="C74" s="50"/>
      <c r="D74" s="75">
        <v>57969</v>
      </c>
      <c r="E74" s="92"/>
      <c r="F74" s="51">
        <v>54866</v>
      </c>
      <c r="G74" s="52"/>
      <c r="H74" s="51">
        <v>62907</v>
      </c>
      <c r="I74" s="74" t="s">
        <v>136</v>
      </c>
      <c r="J74" s="51">
        <v>54316</v>
      </c>
      <c r="K74" s="74" t="s">
        <v>137</v>
      </c>
      <c r="L74" s="75">
        <v>140636</v>
      </c>
      <c r="M74" s="74" t="s">
        <v>139</v>
      </c>
      <c r="N74" s="75">
        <v>73886</v>
      </c>
      <c r="O74" s="85">
        <f>(D74+F74+H74+J74+L74+N74)/6</f>
        <v>74096.66666666667</v>
      </c>
    </row>
    <row r="75" spans="1:15" ht="12.75" customHeight="1">
      <c r="A75" s="305"/>
      <c r="B75" s="55" t="s">
        <v>58</v>
      </c>
      <c r="C75" s="30"/>
      <c r="D75" s="91">
        <v>26443</v>
      </c>
      <c r="E75" s="93"/>
      <c r="F75" s="47">
        <v>26715</v>
      </c>
      <c r="G75" s="44"/>
      <c r="H75" s="47">
        <v>26770</v>
      </c>
      <c r="I75" s="44"/>
      <c r="J75" s="47">
        <v>27103</v>
      </c>
      <c r="K75" s="49"/>
      <c r="L75" s="76">
        <v>55821</v>
      </c>
      <c r="M75" s="44"/>
      <c r="N75" s="76">
        <v>41803</v>
      </c>
      <c r="O75" s="88">
        <f>(D75+F75+H75+J75+L75+N75)/6</f>
        <v>34109.166666666664</v>
      </c>
    </row>
    <row r="76" spans="1:15" ht="12.75" customHeight="1">
      <c r="A76" s="305"/>
      <c r="B76" s="56" t="s">
        <v>59</v>
      </c>
      <c r="C76" s="31"/>
      <c r="D76" s="76">
        <v>19277</v>
      </c>
      <c r="E76" s="94"/>
      <c r="F76" s="48">
        <v>16763</v>
      </c>
      <c r="G76" s="49"/>
      <c r="H76" s="48">
        <v>21486</v>
      </c>
      <c r="I76" s="49"/>
      <c r="J76" s="48">
        <v>16232</v>
      </c>
      <c r="K76" s="49"/>
      <c r="L76" s="76">
        <v>61294</v>
      </c>
      <c r="M76" s="49"/>
      <c r="N76" s="76">
        <v>21659</v>
      </c>
      <c r="O76" s="88">
        <f>(D76+F76+H76+J76+L76+N76)/6</f>
        <v>26118.5</v>
      </c>
    </row>
    <row r="77" spans="1:15" ht="12.75" customHeight="1" thickBot="1">
      <c r="A77" s="188"/>
      <c r="B77" s="78" t="s">
        <v>15</v>
      </c>
      <c r="C77" s="79"/>
      <c r="D77" s="153">
        <f>D76+D75</f>
        <v>45720</v>
      </c>
      <c r="E77" s="156"/>
      <c r="F77" s="154">
        <f>F76+F75</f>
        <v>43478</v>
      </c>
      <c r="G77" s="79"/>
      <c r="H77" s="154">
        <f>H76+H75</f>
        <v>48256</v>
      </c>
      <c r="I77" s="79"/>
      <c r="J77" s="154">
        <f>J76+J75</f>
        <v>43335</v>
      </c>
      <c r="K77" s="79"/>
      <c r="L77" s="154">
        <f>L76+L75</f>
        <v>117115</v>
      </c>
      <c r="M77" s="79"/>
      <c r="N77" s="154">
        <f>N76+N75</f>
        <v>63462</v>
      </c>
      <c r="O77" s="87">
        <f>(D77+F77+H77+J77+L77+N77)/6</f>
        <v>60227.666666666664</v>
      </c>
    </row>
    <row r="78" spans="1:15" ht="12.75" customHeight="1" thickBot="1">
      <c r="A78" s="295" t="s">
        <v>153</v>
      </c>
      <c r="B78" s="255" t="s">
        <v>130</v>
      </c>
      <c r="C78" s="256"/>
      <c r="D78" s="71" t="s">
        <v>209</v>
      </c>
      <c r="E78" s="269" t="s">
        <v>209</v>
      </c>
      <c r="F78" s="270"/>
      <c r="G78" s="269" t="s">
        <v>211</v>
      </c>
      <c r="H78" s="270"/>
      <c r="I78" s="269" t="s">
        <v>210</v>
      </c>
      <c r="J78" s="270"/>
      <c r="K78" s="269" t="s">
        <v>194</v>
      </c>
      <c r="L78" s="270"/>
      <c r="M78" s="269" t="s">
        <v>210</v>
      </c>
      <c r="N78" s="270"/>
      <c r="O78" s="73" t="s">
        <v>131</v>
      </c>
    </row>
    <row r="79" spans="1:15" ht="12.75" customHeight="1">
      <c r="A79" s="305"/>
      <c r="B79" s="58" t="s">
        <v>7</v>
      </c>
      <c r="C79" s="50"/>
      <c r="D79" s="75">
        <v>57949</v>
      </c>
      <c r="E79" s="92"/>
      <c r="F79" s="51">
        <v>60296</v>
      </c>
      <c r="G79" s="52"/>
      <c r="H79" s="51">
        <v>58606</v>
      </c>
      <c r="I79" s="74" t="s">
        <v>136</v>
      </c>
      <c r="J79" s="51">
        <v>54421</v>
      </c>
      <c r="K79" s="74" t="s">
        <v>137</v>
      </c>
      <c r="L79" s="75">
        <v>140882</v>
      </c>
      <c r="M79" s="74" t="s">
        <v>139</v>
      </c>
      <c r="N79" s="51">
        <v>78277</v>
      </c>
      <c r="O79" s="85">
        <f>(D79+F79+H79+J79+L79+N79)/6</f>
        <v>75071.83333333333</v>
      </c>
    </row>
    <row r="80" spans="1:15" ht="12.75" customHeight="1">
      <c r="A80" s="305"/>
      <c r="B80" s="55" t="s">
        <v>58</v>
      </c>
      <c r="C80" s="30"/>
      <c r="D80" s="91">
        <v>19869</v>
      </c>
      <c r="E80" s="93"/>
      <c r="F80" s="47">
        <v>19813</v>
      </c>
      <c r="G80" s="44"/>
      <c r="H80" s="47">
        <v>20216</v>
      </c>
      <c r="I80" s="44"/>
      <c r="J80" s="47">
        <v>20367</v>
      </c>
      <c r="K80" s="49"/>
      <c r="L80" s="76">
        <v>39043</v>
      </c>
      <c r="M80" s="44"/>
      <c r="N80" s="48">
        <v>30670</v>
      </c>
      <c r="O80" s="88">
        <f>(D80+F80+H80+J80+L80+N80)/6</f>
        <v>24996.333333333332</v>
      </c>
    </row>
    <row r="81" spans="1:15" ht="12.75" customHeight="1">
      <c r="A81" s="305"/>
      <c r="B81" s="56" t="s">
        <v>59</v>
      </c>
      <c r="C81" s="31"/>
      <c r="D81" s="76">
        <v>28268</v>
      </c>
      <c r="E81" s="94"/>
      <c r="F81" s="48">
        <v>28705</v>
      </c>
      <c r="G81" s="49"/>
      <c r="H81" s="48">
        <v>27263</v>
      </c>
      <c r="I81" s="49"/>
      <c r="J81" s="48">
        <v>23911</v>
      </c>
      <c r="K81" s="49"/>
      <c r="L81" s="76">
        <v>76287</v>
      </c>
      <c r="M81" s="49"/>
      <c r="N81" s="48">
        <v>36263</v>
      </c>
      <c r="O81" s="88">
        <f>(D81+F81+H81+J81+L81+N81)/6</f>
        <v>36782.833333333336</v>
      </c>
    </row>
    <row r="82" spans="1:15" ht="12.75" customHeight="1" thickBot="1">
      <c r="A82" s="313"/>
      <c r="B82" s="78" t="s">
        <v>15</v>
      </c>
      <c r="C82" s="79"/>
      <c r="D82" s="153">
        <f>D81+D80</f>
        <v>48137</v>
      </c>
      <c r="E82" s="156"/>
      <c r="F82" s="154">
        <f>F81+F80</f>
        <v>48518</v>
      </c>
      <c r="G82" s="79"/>
      <c r="H82" s="154">
        <f>H81+H80</f>
        <v>47479</v>
      </c>
      <c r="I82" s="79"/>
      <c r="J82" s="154">
        <f>J81+J80</f>
        <v>44278</v>
      </c>
      <c r="K82" s="79"/>
      <c r="L82" s="154">
        <f>L81+L80</f>
        <v>115330</v>
      </c>
      <c r="M82" s="79"/>
      <c r="N82" s="154">
        <f>N81+N80</f>
        <v>66933</v>
      </c>
      <c r="O82" s="87">
        <f>(D82+F82+H82+J82+L82+N82)/6</f>
        <v>61779.166666666664</v>
      </c>
    </row>
    <row r="83" spans="1:15" ht="12.75" customHeight="1" thickBot="1">
      <c r="A83" s="129"/>
      <c r="B83" s="130"/>
      <c r="C83" s="131"/>
      <c r="D83" s="132"/>
      <c r="E83" s="131"/>
      <c r="F83" s="132"/>
      <c r="G83" s="131"/>
      <c r="H83" s="132"/>
      <c r="I83" s="131"/>
      <c r="J83" s="132"/>
      <c r="K83" s="131"/>
      <c r="L83" s="132"/>
      <c r="M83" s="131"/>
      <c r="N83" s="132"/>
      <c r="O83" s="133"/>
    </row>
    <row r="84" spans="1:15" ht="12.75" customHeight="1" thickBot="1">
      <c r="A84" s="260" t="s">
        <v>23</v>
      </c>
      <c r="B84" s="261"/>
      <c r="C84" s="261"/>
      <c r="D84" s="261"/>
      <c r="E84" s="261"/>
      <c r="F84" s="261"/>
      <c r="G84" s="261"/>
      <c r="H84" s="261"/>
      <c r="I84" s="261"/>
      <c r="J84" s="261"/>
      <c r="K84" s="261"/>
      <c r="L84" s="261"/>
      <c r="M84" s="261"/>
      <c r="N84" s="261"/>
      <c r="O84" s="262"/>
    </row>
    <row r="85" spans="1:15" ht="12.75" customHeight="1">
      <c r="A85" s="147" t="s">
        <v>63</v>
      </c>
      <c r="B85" s="271" t="s">
        <v>7</v>
      </c>
      <c r="C85" s="272"/>
      <c r="D85" s="273"/>
      <c r="E85" s="244" t="s">
        <v>79</v>
      </c>
      <c r="F85" s="245"/>
      <c r="G85" s="246"/>
      <c r="H85" s="250" t="s">
        <v>58</v>
      </c>
      <c r="I85" s="250"/>
      <c r="J85" s="251"/>
      <c r="K85" s="193" t="s">
        <v>59</v>
      </c>
      <c r="L85" s="194"/>
      <c r="M85" s="195"/>
      <c r="N85" s="193" t="s">
        <v>15</v>
      </c>
      <c r="O85" s="266"/>
    </row>
    <row r="86" spans="1:15" ht="12.75" customHeight="1">
      <c r="A86" s="40" t="s">
        <v>14</v>
      </c>
      <c r="B86" s="274"/>
      <c r="C86" s="275"/>
      <c r="D86" s="276"/>
      <c r="E86" s="196" t="s">
        <v>60</v>
      </c>
      <c r="F86" s="197"/>
      <c r="G86" s="198"/>
      <c r="H86" s="196" t="s">
        <v>64</v>
      </c>
      <c r="I86" s="197"/>
      <c r="J86" s="198"/>
      <c r="K86" s="196" t="s">
        <v>61</v>
      </c>
      <c r="L86" s="197"/>
      <c r="M86" s="198"/>
      <c r="N86" s="196" t="s">
        <v>120</v>
      </c>
      <c r="O86" s="267"/>
    </row>
    <row r="87" spans="1:15" ht="12.75" customHeight="1">
      <c r="A87" s="121" t="s">
        <v>65</v>
      </c>
      <c r="B87" s="199">
        <v>381461</v>
      </c>
      <c r="C87" s="200"/>
      <c r="D87" s="240"/>
      <c r="E87" s="247">
        <v>12</v>
      </c>
      <c r="F87" s="248"/>
      <c r="G87" s="249"/>
      <c r="H87" s="236">
        <v>354</v>
      </c>
      <c r="I87" s="237"/>
      <c r="J87" s="238"/>
      <c r="K87" s="236">
        <v>280864</v>
      </c>
      <c r="L87" s="237"/>
      <c r="M87" s="238"/>
      <c r="N87" s="300">
        <f>SUM(H87:M87)</f>
        <v>281218</v>
      </c>
      <c r="O87" s="301"/>
    </row>
    <row r="88" spans="1:15" ht="12.75" customHeight="1" thickBot="1">
      <c r="A88" s="128" t="s">
        <v>67</v>
      </c>
      <c r="B88" s="241"/>
      <c r="C88" s="242"/>
      <c r="D88" s="243"/>
      <c r="E88" s="239" t="s">
        <v>140</v>
      </c>
      <c r="F88" s="213"/>
      <c r="G88" s="214"/>
      <c r="H88" s="239" t="s">
        <v>140</v>
      </c>
      <c r="I88" s="213"/>
      <c r="J88" s="214"/>
      <c r="K88" s="239" t="s">
        <v>140</v>
      </c>
      <c r="L88" s="213"/>
      <c r="M88" s="214"/>
      <c r="N88" s="239" t="s">
        <v>140</v>
      </c>
      <c r="O88" s="268"/>
    </row>
    <row r="89" spans="1:15" ht="12.75" customHeight="1" thickBot="1">
      <c r="A89" s="263" t="s">
        <v>24</v>
      </c>
      <c r="B89" s="264"/>
      <c r="C89" s="264"/>
      <c r="D89" s="264"/>
      <c r="E89" s="264"/>
      <c r="F89" s="264"/>
      <c r="G89" s="264"/>
      <c r="H89" s="264"/>
      <c r="I89" s="264"/>
      <c r="J89" s="264"/>
      <c r="K89" s="264"/>
      <c r="L89" s="264"/>
      <c r="M89" s="264"/>
      <c r="N89" s="264"/>
      <c r="O89" s="265"/>
    </row>
    <row r="90" spans="1:15" ht="12.75" customHeight="1">
      <c r="A90" s="257" t="s">
        <v>25</v>
      </c>
      <c r="B90" s="258"/>
      <c r="C90" s="258"/>
      <c r="D90" s="258"/>
      <c r="E90" s="258"/>
      <c r="F90" s="258"/>
      <c r="G90" s="258"/>
      <c r="H90" s="258"/>
      <c r="I90" s="258"/>
      <c r="J90" s="258"/>
      <c r="K90" s="258"/>
      <c r="L90" s="258"/>
      <c r="M90" s="258"/>
      <c r="N90" s="258"/>
      <c r="O90" s="259"/>
    </row>
    <row r="91" spans="1:15" ht="12.75" customHeight="1">
      <c r="A91" s="215" t="s">
        <v>63</v>
      </c>
      <c r="B91" s="216"/>
      <c r="C91" s="203" t="s">
        <v>7</v>
      </c>
      <c r="D91" s="203"/>
      <c r="E91" s="203"/>
      <c r="F91" s="203"/>
      <c r="G91" s="203"/>
      <c r="H91" s="203"/>
      <c r="I91" s="203"/>
      <c r="J91" s="203" t="s">
        <v>142</v>
      </c>
      <c r="K91" s="203"/>
      <c r="L91" s="203"/>
      <c r="M91" s="203"/>
      <c r="N91" s="203"/>
      <c r="O91" s="204"/>
    </row>
    <row r="92" spans="1:15" ht="12.75" customHeight="1">
      <c r="A92" s="215" t="s">
        <v>14</v>
      </c>
      <c r="B92" s="216"/>
      <c r="C92" s="203"/>
      <c r="D92" s="203"/>
      <c r="E92" s="203"/>
      <c r="F92" s="203"/>
      <c r="G92" s="203"/>
      <c r="H92" s="203"/>
      <c r="I92" s="203"/>
      <c r="J92" s="203"/>
      <c r="K92" s="203"/>
      <c r="L92" s="203"/>
      <c r="M92" s="203"/>
      <c r="N92" s="203"/>
      <c r="O92" s="204"/>
    </row>
    <row r="93" spans="1:15" ht="12.75" customHeight="1">
      <c r="A93" s="227" t="s">
        <v>68</v>
      </c>
      <c r="B93" s="228"/>
      <c r="C93" s="224">
        <v>488550</v>
      </c>
      <c r="D93" s="224"/>
      <c r="E93" s="224"/>
      <c r="F93" s="224"/>
      <c r="G93" s="224"/>
      <c r="H93" s="224"/>
      <c r="I93" s="224"/>
      <c r="J93" s="217">
        <f>J79+J74+J69+J64+J59+J54</f>
        <v>467256</v>
      </c>
      <c r="K93" s="217"/>
      <c r="L93" s="217"/>
      <c r="M93" s="217"/>
      <c r="N93" s="217"/>
      <c r="O93" s="218"/>
    </row>
    <row r="94" spans="1:15" ht="12.75" customHeight="1">
      <c r="A94" s="220" t="s">
        <v>66</v>
      </c>
      <c r="B94" s="221"/>
      <c r="C94" s="224"/>
      <c r="D94" s="224"/>
      <c r="E94" s="224"/>
      <c r="F94" s="224"/>
      <c r="G94" s="224"/>
      <c r="H94" s="224"/>
      <c r="I94" s="224"/>
      <c r="J94" s="217"/>
      <c r="K94" s="217"/>
      <c r="L94" s="217"/>
      <c r="M94" s="217"/>
      <c r="N94" s="217"/>
      <c r="O94" s="218"/>
    </row>
    <row r="95" spans="1:15" ht="12.75" customHeight="1">
      <c r="A95" s="227" t="s">
        <v>73</v>
      </c>
      <c r="B95" s="228"/>
      <c r="C95" s="224">
        <v>550613</v>
      </c>
      <c r="D95" s="224"/>
      <c r="E95" s="224"/>
      <c r="F95" s="224"/>
      <c r="G95" s="224"/>
      <c r="H95" s="224"/>
      <c r="I95" s="224"/>
      <c r="J95" s="217">
        <f>N79+N74+N69+N64+N59+N54</f>
        <v>528526</v>
      </c>
      <c r="K95" s="217"/>
      <c r="L95" s="217"/>
      <c r="M95" s="217"/>
      <c r="N95" s="217"/>
      <c r="O95" s="218"/>
    </row>
    <row r="96" spans="1:15" ht="12.75" customHeight="1">
      <c r="A96" s="220" t="s">
        <v>66</v>
      </c>
      <c r="B96" s="221"/>
      <c r="C96" s="224"/>
      <c r="D96" s="224"/>
      <c r="E96" s="224"/>
      <c r="F96" s="224"/>
      <c r="G96" s="224"/>
      <c r="H96" s="224"/>
      <c r="I96" s="224"/>
      <c r="J96" s="217"/>
      <c r="K96" s="217"/>
      <c r="L96" s="217"/>
      <c r="M96" s="217"/>
      <c r="N96" s="217"/>
      <c r="O96" s="218"/>
    </row>
    <row r="97" spans="1:15" ht="12.75" customHeight="1">
      <c r="A97" s="227" t="s">
        <v>74</v>
      </c>
      <c r="B97" s="228"/>
      <c r="C97" s="224">
        <v>1202790</v>
      </c>
      <c r="D97" s="224"/>
      <c r="E97" s="224"/>
      <c r="F97" s="224"/>
      <c r="G97" s="224"/>
      <c r="H97" s="224"/>
      <c r="I97" s="224"/>
      <c r="J97" s="217">
        <v>1157573</v>
      </c>
      <c r="K97" s="217"/>
      <c r="L97" s="217"/>
      <c r="M97" s="217"/>
      <c r="N97" s="217"/>
      <c r="O97" s="218"/>
    </row>
    <row r="98" spans="1:15" ht="12.75" customHeight="1" thickBot="1">
      <c r="A98" s="220" t="s">
        <v>66</v>
      </c>
      <c r="B98" s="221"/>
      <c r="C98" s="224"/>
      <c r="D98" s="224"/>
      <c r="E98" s="224"/>
      <c r="F98" s="224"/>
      <c r="G98" s="224"/>
      <c r="H98" s="224"/>
      <c r="I98" s="224"/>
      <c r="J98" s="217"/>
      <c r="K98" s="217"/>
      <c r="L98" s="217"/>
      <c r="M98" s="217"/>
      <c r="N98" s="217"/>
      <c r="O98" s="218"/>
    </row>
    <row r="99" spans="1:15" ht="12.75" customHeight="1">
      <c r="A99" s="257" t="s">
        <v>207</v>
      </c>
      <c r="B99" s="258"/>
      <c r="C99" s="258"/>
      <c r="D99" s="258"/>
      <c r="E99" s="258"/>
      <c r="F99" s="258"/>
      <c r="G99" s="258"/>
      <c r="H99" s="258"/>
      <c r="I99" s="258"/>
      <c r="J99" s="258"/>
      <c r="K99" s="258"/>
      <c r="L99" s="258"/>
      <c r="M99" s="258"/>
      <c r="N99" s="258"/>
      <c r="O99" s="259"/>
    </row>
    <row r="100" spans="1:15" ht="12.75" customHeight="1">
      <c r="A100" s="227" t="s">
        <v>239</v>
      </c>
      <c r="B100" s="228"/>
      <c r="C100" s="224">
        <v>10125</v>
      </c>
      <c r="D100" s="224"/>
      <c r="E100" s="224"/>
      <c r="F100" s="224"/>
      <c r="G100" s="224"/>
      <c r="H100" s="224"/>
      <c r="I100" s="224"/>
      <c r="J100" s="217">
        <v>9867</v>
      </c>
      <c r="K100" s="217"/>
      <c r="L100" s="217"/>
      <c r="M100" s="217"/>
      <c r="N100" s="217"/>
      <c r="O100" s="218"/>
    </row>
    <row r="101" spans="1:15" ht="12.75" customHeight="1">
      <c r="A101" s="220" t="s">
        <v>203</v>
      </c>
      <c r="B101" s="221"/>
      <c r="C101" s="224"/>
      <c r="D101" s="224"/>
      <c r="E101" s="224"/>
      <c r="F101" s="224"/>
      <c r="G101" s="224"/>
      <c r="H101" s="224"/>
      <c r="I101" s="224"/>
      <c r="J101" s="217"/>
      <c r="K101" s="217"/>
      <c r="L101" s="217"/>
      <c r="M101" s="217"/>
      <c r="N101" s="217"/>
      <c r="O101" s="218"/>
    </row>
    <row r="102" spans="1:15" ht="12.75" customHeight="1">
      <c r="A102" s="227" t="s">
        <v>247</v>
      </c>
      <c r="B102" s="228"/>
      <c r="C102" s="224">
        <v>9700</v>
      </c>
      <c r="D102" s="224"/>
      <c r="E102" s="224"/>
      <c r="F102" s="224"/>
      <c r="G102" s="224"/>
      <c r="H102" s="224"/>
      <c r="I102" s="224"/>
      <c r="J102" s="217">
        <v>9407</v>
      </c>
      <c r="K102" s="217"/>
      <c r="L102" s="217"/>
      <c r="M102" s="217"/>
      <c r="N102" s="217"/>
      <c r="O102" s="218"/>
    </row>
    <row r="103" spans="1:15" ht="12.75" customHeight="1">
      <c r="A103" s="220" t="s">
        <v>203</v>
      </c>
      <c r="B103" s="221"/>
      <c r="C103" s="224"/>
      <c r="D103" s="224"/>
      <c r="E103" s="224"/>
      <c r="F103" s="224"/>
      <c r="G103" s="224"/>
      <c r="H103" s="224"/>
      <c r="I103" s="224"/>
      <c r="J103" s="217"/>
      <c r="K103" s="217"/>
      <c r="L103" s="217"/>
      <c r="M103" s="217"/>
      <c r="N103" s="217"/>
      <c r="O103" s="218"/>
    </row>
    <row r="104" spans="1:15" ht="12.75" customHeight="1">
      <c r="A104" s="227" t="s">
        <v>248</v>
      </c>
      <c r="B104" s="228"/>
      <c r="C104" s="224">
        <v>16675</v>
      </c>
      <c r="D104" s="224"/>
      <c r="E104" s="224"/>
      <c r="F104" s="224"/>
      <c r="G104" s="224"/>
      <c r="H104" s="224"/>
      <c r="I104" s="224"/>
      <c r="J104" s="217">
        <v>16207</v>
      </c>
      <c r="K104" s="217"/>
      <c r="L104" s="217"/>
      <c r="M104" s="217"/>
      <c r="N104" s="217"/>
      <c r="O104" s="218"/>
    </row>
    <row r="105" spans="1:15" ht="12.75" customHeight="1">
      <c r="A105" s="220" t="s">
        <v>203</v>
      </c>
      <c r="B105" s="221"/>
      <c r="C105" s="224"/>
      <c r="D105" s="224"/>
      <c r="E105" s="224"/>
      <c r="F105" s="224"/>
      <c r="G105" s="224"/>
      <c r="H105" s="224"/>
      <c r="I105" s="224"/>
      <c r="J105" s="217"/>
      <c r="K105" s="217"/>
      <c r="L105" s="217"/>
      <c r="M105" s="217"/>
      <c r="N105" s="217"/>
      <c r="O105" s="218"/>
    </row>
    <row r="106" spans="1:15" ht="12.75" customHeight="1">
      <c r="A106" s="227" t="s">
        <v>249</v>
      </c>
      <c r="B106" s="228"/>
      <c r="C106" s="224">
        <v>29500</v>
      </c>
      <c r="D106" s="224"/>
      <c r="E106" s="224"/>
      <c r="F106" s="224"/>
      <c r="G106" s="224"/>
      <c r="H106" s="224"/>
      <c r="I106" s="224"/>
      <c r="J106" s="217">
        <v>28778</v>
      </c>
      <c r="K106" s="217"/>
      <c r="L106" s="217"/>
      <c r="M106" s="217"/>
      <c r="N106" s="217"/>
      <c r="O106" s="218"/>
    </row>
    <row r="107" spans="1:15" ht="12.75" customHeight="1">
      <c r="A107" s="220" t="s">
        <v>203</v>
      </c>
      <c r="B107" s="221"/>
      <c r="C107" s="224"/>
      <c r="D107" s="224"/>
      <c r="E107" s="224"/>
      <c r="F107" s="224"/>
      <c r="G107" s="224"/>
      <c r="H107" s="224"/>
      <c r="I107" s="224"/>
      <c r="J107" s="217"/>
      <c r="K107" s="217"/>
      <c r="L107" s="217"/>
      <c r="M107" s="217"/>
      <c r="N107" s="217"/>
      <c r="O107" s="218"/>
    </row>
    <row r="108" spans="1:15" ht="12.75" customHeight="1">
      <c r="A108" s="227" t="s">
        <v>250</v>
      </c>
      <c r="B108" s="228"/>
      <c r="C108" s="224">
        <v>24267</v>
      </c>
      <c r="D108" s="224"/>
      <c r="E108" s="224"/>
      <c r="F108" s="224"/>
      <c r="G108" s="224"/>
      <c r="H108" s="224"/>
      <c r="I108" s="224"/>
      <c r="J108" s="217">
        <v>23670</v>
      </c>
      <c r="K108" s="217"/>
      <c r="L108" s="217"/>
      <c r="M108" s="217"/>
      <c r="N108" s="217"/>
      <c r="O108" s="218"/>
    </row>
    <row r="109" spans="1:15" ht="12.75" customHeight="1">
      <c r="A109" s="220" t="s">
        <v>203</v>
      </c>
      <c r="B109" s="221"/>
      <c r="C109" s="224"/>
      <c r="D109" s="224"/>
      <c r="E109" s="224"/>
      <c r="F109" s="224"/>
      <c r="G109" s="224"/>
      <c r="H109" s="224"/>
      <c r="I109" s="224"/>
      <c r="J109" s="217"/>
      <c r="K109" s="217"/>
      <c r="L109" s="217"/>
      <c r="M109" s="217"/>
      <c r="N109" s="217"/>
      <c r="O109" s="218"/>
    </row>
    <row r="110" spans="1:15" ht="12.75" customHeight="1">
      <c r="A110" s="227" t="s">
        <v>264</v>
      </c>
      <c r="B110" s="228"/>
      <c r="C110" s="224">
        <v>28750</v>
      </c>
      <c r="D110" s="224"/>
      <c r="E110" s="224"/>
      <c r="F110" s="224"/>
      <c r="G110" s="224"/>
      <c r="H110" s="224"/>
      <c r="I110" s="224"/>
      <c r="J110" s="217">
        <v>28010</v>
      </c>
      <c r="K110" s="217"/>
      <c r="L110" s="217"/>
      <c r="M110" s="217"/>
      <c r="N110" s="217"/>
      <c r="O110" s="218"/>
    </row>
    <row r="111" spans="1:15" ht="12.75" customHeight="1">
      <c r="A111" s="220" t="s">
        <v>203</v>
      </c>
      <c r="B111" s="221"/>
      <c r="C111" s="224"/>
      <c r="D111" s="224"/>
      <c r="E111" s="224"/>
      <c r="F111" s="224"/>
      <c r="G111" s="224"/>
      <c r="H111" s="224"/>
      <c r="I111" s="224"/>
      <c r="J111" s="217"/>
      <c r="K111" s="217"/>
      <c r="L111" s="217"/>
      <c r="M111" s="217"/>
      <c r="N111" s="217"/>
      <c r="O111" s="218"/>
    </row>
    <row r="112" spans="1:15" ht="12.75" customHeight="1">
      <c r="A112" s="227" t="s">
        <v>265</v>
      </c>
      <c r="B112" s="228"/>
      <c r="C112" s="224">
        <v>20967</v>
      </c>
      <c r="D112" s="224"/>
      <c r="E112" s="224"/>
      <c r="F112" s="224"/>
      <c r="G112" s="224"/>
      <c r="H112" s="224"/>
      <c r="I112" s="224"/>
      <c r="J112" s="217">
        <v>20420</v>
      </c>
      <c r="K112" s="217"/>
      <c r="L112" s="217"/>
      <c r="M112" s="217"/>
      <c r="N112" s="217"/>
      <c r="O112" s="218"/>
    </row>
    <row r="113" spans="1:15" ht="12.75" customHeight="1">
      <c r="A113" s="220" t="s">
        <v>203</v>
      </c>
      <c r="B113" s="221"/>
      <c r="C113" s="224"/>
      <c r="D113" s="224"/>
      <c r="E113" s="224"/>
      <c r="F113" s="224"/>
      <c r="G113" s="224"/>
      <c r="H113" s="224"/>
      <c r="I113" s="224"/>
      <c r="J113" s="217"/>
      <c r="K113" s="217"/>
      <c r="L113" s="217"/>
      <c r="M113" s="217"/>
      <c r="N113" s="217"/>
      <c r="O113" s="218"/>
    </row>
    <row r="114" spans="1:15" ht="12.75" customHeight="1">
      <c r="A114" s="227" t="s">
        <v>266</v>
      </c>
      <c r="B114" s="228"/>
      <c r="C114" s="224">
        <v>9125</v>
      </c>
      <c r="D114" s="224"/>
      <c r="E114" s="224"/>
      <c r="F114" s="224"/>
      <c r="G114" s="224"/>
      <c r="H114" s="224"/>
      <c r="I114" s="224"/>
      <c r="J114" s="217">
        <v>8883</v>
      </c>
      <c r="K114" s="217"/>
      <c r="L114" s="217"/>
      <c r="M114" s="217"/>
      <c r="N114" s="217"/>
      <c r="O114" s="218"/>
    </row>
    <row r="115" spans="1:15" ht="12.75" customHeight="1">
      <c r="A115" s="220" t="s">
        <v>203</v>
      </c>
      <c r="B115" s="221"/>
      <c r="C115" s="224"/>
      <c r="D115" s="224"/>
      <c r="E115" s="224"/>
      <c r="F115" s="224"/>
      <c r="G115" s="224"/>
      <c r="H115" s="224"/>
      <c r="I115" s="224"/>
      <c r="J115" s="217"/>
      <c r="K115" s="217"/>
      <c r="L115" s="217"/>
      <c r="M115" s="217"/>
      <c r="N115" s="217"/>
      <c r="O115" s="218"/>
    </row>
    <row r="116" spans="1:15" ht="12.75" customHeight="1">
      <c r="A116" s="227" t="s">
        <v>267</v>
      </c>
      <c r="B116" s="228"/>
      <c r="C116" s="224">
        <v>23000</v>
      </c>
      <c r="D116" s="224"/>
      <c r="E116" s="224"/>
      <c r="F116" s="224"/>
      <c r="G116" s="224"/>
      <c r="H116" s="224"/>
      <c r="I116" s="224"/>
      <c r="J116" s="217">
        <v>22405</v>
      </c>
      <c r="K116" s="217"/>
      <c r="L116" s="217"/>
      <c r="M116" s="217"/>
      <c r="N116" s="217"/>
      <c r="O116" s="218"/>
    </row>
    <row r="117" spans="1:15" ht="12.75" customHeight="1">
      <c r="A117" s="220" t="s">
        <v>203</v>
      </c>
      <c r="B117" s="221"/>
      <c r="C117" s="224"/>
      <c r="D117" s="224"/>
      <c r="E117" s="224"/>
      <c r="F117" s="224"/>
      <c r="G117" s="224"/>
      <c r="H117" s="224"/>
      <c r="I117" s="224"/>
      <c r="J117" s="217"/>
      <c r="K117" s="217"/>
      <c r="L117" s="217"/>
      <c r="M117" s="217"/>
      <c r="N117" s="217"/>
      <c r="O117" s="218"/>
    </row>
    <row r="118" spans="1:15" ht="12.75" customHeight="1">
      <c r="A118" s="227" t="s">
        <v>268</v>
      </c>
      <c r="B118" s="228"/>
      <c r="C118" s="224">
        <v>10125</v>
      </c>
      <c r="D118" s="224"/>
      <c r="E118" s="224"/>
      <c r="F118" s="224"/>
      <c r="G118" s="224"/>
      <c r="H118" s="224"/>
      <c r="I118" s="224"/>
      <c r="J118" s="217">
        <v>9817</v>
      </c>
      <c r="K118" s="217"/>
      <c r="L118" s="217"/>
      <c r="M118" s="217"/>
      <c r="N118" s="217"/>
      <c r="O118" s="218"/>
    </row>
    <row r="119" spans="1:15" ht="12.75" customHeight="1">
      <c r="A119" s="220" t="s">
        <v>203</v>
      </c>
      <c r="B119" s="221"/>
      <c r="C119" s="224"/>
      <c r="D119" s="224"/>
      <c r="E119" s="224"/>
      <c r="F119" s="224"/>
      <c r="G119" s="224"/>
      <c r="H119" s="224"/>
      <c r="I119" s="224"/>
      <c r="J119" s="217"/>
      <c r="K119" s="217"/>
      <c r="L119" s="217"/>
      <c r="M119" s="217"/>
      <c r="N119" s="217"/>
      <c r="O119" s="218"/>
    </row>
    <row r="120" spans="1:15" ht="12.75" customHeight="1">
      <c r="A120" s="227" t="s">
        <v>269</v>
      </c>
      <c r="B120" s="228"/>
      <c r="C120" s="224">
        <v>15675</v>
      </c>
      <c r="D120" s="224"/>
      <c r="E120" s="224"/>
      <c r="F120" s="224"/>
      <c r="G120" s="224"/>
      <c r="H120" s="224"/>
      <c r="I120" s="224"/>
      <c r="J120" s="217">
        <v>15273</v>
      </c>
      <c r="K120" s="217"/>
      <c r="L120" s="217"/>
      <c r="M120" s="217"/>
      <c r="N120" s="217"/>
      <c r="O120" s="218"/>
    </row>
    <row r="121" spans="1:15" ht="12.75" customHeight="1">
      <c r="A121" s="220" t="s">
        <v>203</v>
      </c>
      <c r="B121" s="221"/>
      <c r="C121" s="224"/>
      <c r="D121" s="224"/>
      <c r="E121" s="224"/>
      <c r="F121" s="224"/>
      <c r="G121" s="224"/>
      <c r="H121" s="224"/>
      <c r="I121" s="224"/>
      <c r="J121" s="217"/>
      <c r="K121" s="217"/>
      <c r="L121" s="217"/>
      <c r="M121" s="217"/>
      <c r="N121" s="217"/>
      <c r="O121" s="218"/>
    </row>
    <row r="122" spans="1:15" ht="12.75" customHeight="1">
      <c r="A122" s="222" t="s">
        <v>270</v>
      </c>
      <c r="B122" s="223"/>
      <c r="C122" s="224">
        <v>19000</v>
      </c>
      <c r="D122" s="224"/>
      <c r="E122" s="224"/>
      <c r="F122" s="224"/>
      <c r="G122" s="224"/>
      <c r="H122" s="224"/>
      <c r="I122" s="224"/>
      <c r="J122" s="217">
        <v>18518</v>
      </c>
      <c r="K122" s="217"/>
      <c r="L122" s="217"/>
      <c r="M122" s="217"/>
      <c r="N122" s="217"/>
      <c r="O122" s="218"/>
    </row>
    <row r="123" spans="1:15" ht="12.75" customHeight="1">
      <c r="A123" s="225" t="s">
        <v>203</v>
      </c>
      <c r="B123" s="226"/>
      <c r="C123" s="224"/>
      <c r="D123" s="224"/>
      <c r="E123" s="224"/>
      <c r="F123" s="224"/>
      <c r="G123" s="224"/>
      <c r="H123" s="224"/>
      <c r="I123" s="224"/>
      <c r="J123" s="217"/>
      <c r="K123" s="217"/>
      <c r="L123" s="217"/>
      <c r="M123" s="217"/>
      <c r="N123" s="217"/>
      <c r="O123" s="218"/>
    </row>
    <row r="124" spans="1:15" ht="12.75" customHeight="1">
      <c r="A124" s="222" t="s">
        <v>271</v>
      </c>
      <c r="B124" s="223"/>
      <c r="C124" s="224">
        <v>28333</v>
      </c>
      <c r="D124" s="224"/>
      <c r="E124" s="224"/>
      <c r="F124" s="224"/>
      <c r="G124" s="224"/>
      <c r="H124" s="224"/>
      <c r="I124" s="224"/>
      <c r="J124" s="217">
        <v>27663</v>
      </c>
      <c r="K124" s="217"/>
      <c r="L124" s="217"/>
      <c r="M124" s="217"/>
      <c r="N124" s="217"/>
      <c r="O124" s="218"/>
    </row>
    <row r="125" spans="1:15" ht="12.75" customHeight="1">
      <c r="A125" s="225" t="s">
        <v>203</v>
      </c>
      <c r="B125" s="226"/>
      <c r="C125" s="224"/>
      <c r="D125" s="224"/>
      <c r="E125" s="224"/>
      <c r="F125" s="224"/>
      <c r="G125" s="224"/>
      <c r="H125" s="224"/>
      <c r="I125" s="224"/>
      <c r="J125" s="217"/>
      <c r="K125" s="217"/>
      <c r="L125" s="217"/>
      <c r="M125" s="217"/>
      <c r="N125" s="217"/>
      <c r="O125" s="218"/>
    </row>
    <row r="126" spans="1:15" ht="12.75" customHeight="1">
      <c r="A126" s="222" t="s">
        <v>272</v>
      </c>
      <c r="B126" s="223"/>
      <c r="C126" s="224">
        <v>30725</v>
      </c>
      <c r="D126" s="224"/>
      <c r="E126" s="224"/>
      <c r="F126" s="224"/>
      <c r="G126" s="224"/>
      <c r="H126" s="224"/>
      <c r="I126" s="224"/>
      <c r="J126" s="217">
        <v>29961</v>
      </c>
      <c r="K126" s="217"/>
      <c r="L126" s="217"/>
      <c r="M126" s="217"/>
      <c r="N126" s="217"/>
      <c r="O126" s="218"/>
    </row>
    <row r="127" spans="1:15" ht="12.75" customHeight="1">
      <c r="A127" s="225" t="s">
        <v>203</v>
      </c>
      <c r="B127" s="226"/>
      <c r="C127" s="224"/>
      <c r="D127" s="224"/>
      <c r="E127" s="224"/>
      <c r="F127" s="224"/>
      <c r="G127" s="224"/>
      <c r="H127" s="224"/>
      <c r="I127" s="224"/>
      <c r="J127" s="217"/>
      <c r="K127" s="217"/>
      <c r="L127" s="217"/>
      <c r="M127" s="217"/>
      <c r="N127" s="217"/>
      <c r="O127" s="218"/>
    </row>
    <row r="128" spans="1:15" ht="12.75" customHeight="1">
      <c r="A128" s="201" t="s">
        <v>273</v>
      </c>
      <c r="B128" s="202"/>
      <c r="C128" s="224">
        <v>12933</v>
      </c>
      <c r="D128" s="224"/>
      <c r="E128" s="224"/>
      <c r="F128" s="224"/>
      <c r="G128" s="224"/>
      <c r="H128" s="224"/>
      <c r="I128" s="224"/>
      <c r="J128" s="217">
        <v>12614</v>
      </c>
      <c r="K128" s="217"/>
      <c r="L128" s="217"/>
      <c r="M128" s="217"/>
      <c r="N128" s="217"/>
      <c r="O128" s="218"/>
    </row>
    <row r="129" spans="1:15" ht="12.75" customHeight="1">
      <c r="A129" s="225" t="s">
        <v>203</v>
      </c>
      <c r="B129" s="226"/>
      <c r="C129" s="224"/>
      <c r="D129" s="224"/>
      <c r="E129" s="224"/>
      <c r="F129" s="224"/>
      <c r="G129" s="224"/>
      <c r="H129" s="224"/>
      <c r="I129" s="224"/>
      <c r="J129" s="217"/>
      <c r="K129" s="217"/>
      <c r="L129" s="217"/>
      <c r="M129" s="217"/>
      <c r="N129" s="217"/>
      <c r="O129" s="218"/>
    </row>
    <row r="130" spans="1:15" ht="12.75" customHeight="1">
      <c r="A130" s="222" t="s">
        <v>274</v>
      </c>
      <c r="B130" s="223"/>
      <c r="C130" s="224">
        <v>17175</v>
      </c>
      <c r="D130" s="224"/>
      <c r="E130" s="224"/>
      <c r="F130" s="224"/>
      <c r="G130" s="224"/>
      <c r="H130" s="224"/>
      <c r="I130" s="224"/>
      <c r="J130" s="217">
        <v>16757</v>
      </c>
      <c r="K130" s="217"/>
      <c r="L130" s="217"/>
      <c r="M130" s="217"/>
      <c r="N130" s="217"/>
      <c r="O130" s="218"/>
    </row>
    <row r="131" spans="1:15" ht="12.75" customHeight="1">
      <c r="A131" s="225" t="s">
        <v>203</v>
      </c>
      <c r="B131" s="226"/>
      <c r="C131" s="224"/>
      <c r="D131" s="224"/>
      <c r="E131" s="224"/>
      <c r="F131" s="224"/>
      <c r="G131" s="224"/>
      <c r="H131" s="224"/>
      <c r="I131" s="224"/>
      <c r="J131" s="217"/>
      <c r="K131" s="217"/>
      <c r="L131" s="217"/>
      <c r="M131" s="217"/>
      <c r="N131" s="217"/>
      <c r="O131" s="218"/>
    </row>
    <row r="132" spans="1:15" ht="12.75" customHeight="1">
      <c r="A132" s="208" t="s">
        <v>275</v>
      </c>
      <c r="B132" s="209"/>
      <c r="C132" s="229">
        <v>10000</v>
      </c>
      <c r="D132" s="229"/>
      <c r="E132" s="229"/>
      <c r="F132" s="229"/>
      <c r="G132" s="229"/>
      <c r="H132" s="229"/>
      <c r="I132" s="229"/>
      <c r="J132" s="210">
        <v>9710</v>
      </c>
      <c r="K132" s="210"/>
      <c r="L132" s="210"/>
      <c r="M132" s="210"/>
      <c r="N132" s="210"/>
      <c r="O132" s="211"/>
    </row>
    <row r="133" spans="1:15" ht="12.75" customHeight="1" thickBot="1">
      <c r="A133" s="205" t="s">
        <v>203</v>
      </c>
      <c r="B133" s="206"/>
      <c r="C133" s="230"/>
      <c r="D133" s="230"/>
      <c r="E133" s="230"/>
      <c r="F133" s="230"/>
      <c r="G133" s="230"/>
      <c r="H133" s="230"/>
      <c r="I133" s="230"/>
      <c r="J133" s="212"/>
      <c r="K133" s="212"/>
      <c r="L133" s="212"/>
      <c r="M133" s="212"/>
      <c r="N133" s="212"/>
      <c r="O133" s="207"/>
    </row>
    <row r="134" ht="12.75" customHeight="1"/>
    <row r="135" spans="1:7" ht="12.75">
      <c r="A135" s="127" t="s">
        <v>26</v>
      </c>
      <c r="B135" s="127"/>
      <c r="C135" s="127"/>
      <c r="D135" s="127"/>
      <c r="E135" s="127"/>
      <c r="F135" s="127"/>
      <c r="G135" s="127"/>
    </row>
    <row r="136" spans="1:7" ht="10.5" customHeight="1">
      <c r="A136" s="125" t="s">
        <v>27</v>
      </c>
      <c r="B136" s="125"/>
      <c r="C136" s="125"/>
      <c r="D136" s="125"/>
      <c r="E136" s="125"/>
      <c r="F136" s="125"/>
      <c r="G136" s="125"/>
    </row>
    <row r="137" spans="1:7" ht="5.25" customHeight="1">
      <c r="A137" s="125"/>
      <c r="B137" s="125"/>
      <c r="C137" s="125"/>
      <c r="D137" s="125"/>
      <c r="E137" s="125"/>
      <c r="F137" s="125"/>
      <c r="G137" s="125"/>
    </row>
    <row r="138" spans="1:7" ht="12.75">
      <c r="A138" s="125" t="s">
        <v>192</v>
      </c>
      <c r="B138" s="125"/>
      <c r="C138" s="125"/>
      <c r="D138" s="125"/>
      <c r="E138" s="125"/>
      <c r="F138" s="125"/>
      <c r="G138" s="125"/>
    </row>
    <row r="139" spans="1:7" ht="12.75">
      <c r="A139" s="126" t="s">
        <v>147</v>
      </c>
      <c r="B139" s="125"/>
      <c r="C139" s="125"/>
      <c r="D139" s="125"/>
      <c r="E139" s="125"/>
      <c r="F139" s="125"/>
      <c r="G139" s="125"/>
    </row>
    <row r="140" spans="1:7" ht="12.75">
      <c r="A140" s="126" t="s">
        <v>148</v>
      </c>
      <c r="B140" s="125"/>
      <c r="C140" s="125"/>
      <c r="D140" s="125"/>
      <c r="E140" s="125"/>
      <c r="F140" s="125"/>
      <c r="G140" s="125"/>
    </row>
    <row r="141" spans="1:7" ht="12.75">
      <c r="A141" s="125" t="s">
        <v>28</v>
      </c>
      <c r="B141" s="125"/>
      <c r="C141" s="125"/>
      <c r="D141" s="125"/>
      <c r="E141" s="125"/>
      <c r="F141" s="125"/>
      <c r="G141" s="125"/>
    </row>
    <row r="142" spans="1:7" ht="12.75">
      <c r="A142" s="126" t="s">
        <v>160</v>
      </c>
      <c r="B142" s="125"/>
      <c r="C142" s="125"/>
      <c r="D142" s="125"/>
      <c r="E142" s="125"/>
      <c r="F142" s="125"/>
      <c r="G142" s="125"/>
    </row>
    <row r="143" spans="1:7" ht="12.75">
      <c r="A143" s="125" t="s">
        <v>294</v>
      </c>
      <c r="B143" s="125"/>
      <c r="C143" s="125"/>
      <c r="D143" s="125"/>
      <c r="E143" s="125"/>
      <c r="F143" s="125"/>
      <c r="G143" s="125"/>
    </row>
    <row r="144" spans="1:7" ht="12.75">
      <c r="A144" s="125" t="s">
        <v>295</v>
      </c>
      <c r="B144" s="125"/>
      <c r="C144" s="125"/>
      <c r="D144" s="125"/>
      <c r="E144" s="125"/>
      <c r="F144" s="125"/>
      <c r="G144" s="125"/>
    </row>
    <row r="145" spans="1:7" ht="12.75">
      <c r="A145" s="126" t="s">
        <v>149</v>
      </c>
      <c r="B145" s="125"/>
      <c r="C145" s="125"/>
      <c r="D145" s="125"/>
      <c r="E145" s="125"/>
      <c r="F145" s="125"/>
      <c r="G145" s="125"/>
    </row>
    <row r="146" spans="1:7" ht="12.75">
      <c r="A146" s="125" t="s">
        <v>232</v>
      </c>
      <c r="B146" s="125"/>
      <c r="C146" s="125"/>
      <c r="D146" s="125"/>
      <c r="E146" s="125"/>
      <c r="F146" s="125"/>
      <c r="G146" s="125"/>
    </row>
    <row r="147" spans="1:15" ht="12.75">
      <c r="A147" s="235" t="s">
        <v>233</v>
      </c>
      <c r="B147" s="235"/>
      <c r="C147" s="235"/>
      <c r="D147" s="235"/>
      <c r="E147" s="235"/>
      <c r="F147" s="235"/>
      <c r="G147" s="235"/>
      <c r="H147" s="235"/>
      <c r="I147" s="235"/>
      <c r="J147" s="235"/>
      <c r="K147" s="235"/>
      <c r="L147" s="235"/>
      <c r="M147" s="235"/>
      <c r="N147" s="235"/>
      <c r="O147" s="235"/>
    </row>
    <row r="148" spans="1:15" ht="12.75" customHeight="1">
      <c r="A148" s="233" t="s">
        <v>159</v>
      </c>
      <c r="B148" s="233"/>
      <c r="C148" s="233"/>
      <c r="D148" s="233"/>
      <c r="E148" s="233"/>
      <c r="F148" s="233"/>
      <c r="G148" s="233"/>
      <c r="H148" s="233"/>
      <c r="I148" s="233"/>
      <c r="J148" s="233"/>
      <c r="K148" s="233"/>
      <c r="L148" s="233"/>
      <c r="M148" s="233"/>
      <c r="N148" s="233"/>
      <c r="O148" s="233"/>
    </row>
    <row r="149" spans="1:14" ht="12.75">
      <c r="A149" s="235" t="s">
        <v>162</v>
      </c>
      <c r="B149" s="235"/>
      <c r="C149" s="235"/>
      <c r="D149" s="235"/>
      <c r="E149" s="235"/>
      <c r="F149" s="235"/>
      <c r="G149" s="235"/>
      <c r="H149" s="235"/>
      <c r="I149" s="235"/>
      <c r="J149" s="235"/>
      <c r="K149" s="235"/>
      <c r="L149" s="235"/>
      <c r="M149" s="235"/>
      <c r="N149" s="235"/>
    </row>
    <row r="150" spans="1:7" ht="12.75">
      <c r="A150" s="234" t="s">
        <v>29</v>
      </c>
      <c r="B150" s="234"/>
      <c r="C150" s="234"/>
      <c r="D150" s="234"/>
      <c r="E150" s="234"/>
      <c r="F150" s="234"/>
      <c r="G150" s="234"/>
    </row>
    <row r="151" spans="1:15" s="175" customFormat="1" ht="12.75" customHeight="1">
      <c r="A151" s="219" t="s">
        <v>251</v>
      </c>
      <c r="B151" s="219"/>
      <c r="C151" s="219"/>
      <c r="D151" s="219"/>
      <c r="E151" s="219"/>
      <c r="F151" s="219"/>
      <c r="G151" s="219"/>
      <c r="H151" s="219"/>
      <c r="I151" s="219"/>
      <c r="J151" s="219"/>
      <c r="K151" s="219"/>
      <c r="L151" s="219"/>
      <c r="M151" s="219"/>
      <c r="N151" s="219"/>
      <c r="O151" s="219"/>
    </row>
    <row r="152" spans="1:15" s="175" customFormat="1" ht="12.75" customHeight="1">
      <c r="A152" s="219" t="s">
        <v>252</v>
      </c>
      <c r="B152" s="219"/>
      <c r="C152" s="219"/>
      <c r="D152" s="219"/>
      <c r="E152" s="219"/>
      <c r="F152" s="219"/>
      <c r="G152" s="219"/>
      <c r="H152" s="219"/>
      <c r="I152" s="219"/>
      <c r="J152" s="219"/>
      <c r="K152" s="219"/>
      <c r="L152" s="219"/>
      <c r="M152" s="219"/>
      <c r="N152" s="219"/>
      <c r="O152" s="219"/>
    </row>
    <row r="153" spans="1:15" s="175" customFormat="1" ht="12.75" customHeight="1">
      <c r="A153" s="219" t="s">
        <v>253</v>
      </c>
      <c r="B153" s="219"/>
      <c r="C153" s="219"/>
      <c r="D153" s="219"/>
      <c r="E153" s="219"/>
      <c r="F153" s="219"/>
      <c r="G153" s="219"/>
      <c r="H153" s="219"/>
      <c r="I153" s="219"/>
      <c r="J153" s="219"/>
      <c r="K153" s="219"/>
      <c r="L153" s="219"/>
      <c r="M153" s="219"/>
      <c r="N153" s="219"/>
      <c r="O153" s="219"/>
    </row>
    <row r="154" spans="1:15" s="175" customFormat="1" ht="12.75" customHeight="1">
      <c r="A154" s="219" t="s">
        <v>254</v>
      </c>
      <c r="B154" s="219"/>
      <c r="C154" s="219"/>
      <c r="D154" s="219"/>
      <c r="E154" s="219"/>
      <c r="F154" s="219"/>
      <c r="G154" s="219"/>
      <c r="H154" s="219"/>
      <c r="I154" s="219"/>
      <c r="J154" s="219"/>
      <c r="K154" s="219"/>
      <c r="L154" s="219"/>
      <c r="M154" s="219"/>
      <c r="N154" s="219"/>
      <c r="O154" s="219"/>
    </row>
    <row r="155" spans="1:15" ht="12.75">
      <c r="A155" s="231" t="s">
        <v>255</v>
      </c>
      <c r="B155" s="232"/>
      <c r="C155" s="232"/>
      <c r="D155" s="232"/>
      <c r="E155" s="232"/>
      <c r="F155" s="232"/>
      <c r="G155" s="232"/>
      <c r="H155" s="232"/>
      <c r="I155" s="232"/>
      <c r="J155" s="232"/>
      <c r="K155" s="232"/>
      <c r="L155" s="232"/>
      <c r="M155" s="232"/>
      <c r="N155" s="232"/>
      <c r="O155" s="232"/>
    </row>
    <row r="156" spans="1:15" ht="12.75">
      <c r="A156" s="231" t="s">
        <v>276</v>
      </c>
      <c r="B156" s="232"/>
      <c r="C156" s="232"/>
      <c r="D156" s="232"/>
      <c r="E156" s="232"/>
      <c r="F156" s="232"/>
      <c r="G156" s="232"/>
      <c r="H156" s="232"/>
      <c r="I156" s="232"/>
      <c r="J156" s="232"/>
      <c r="K156" s="232"/>
      <c r="L156" s="232"/>
      <c r="M156" s="232"/>
      <c r="N156" s="232"/>
      <c r="O156" s="232"/>
    </row>
    <row r="157" spans="1:15" s="175" customFormat="1" ht="12.75" customHeight="1">
      <c r="A157" s="231" t="s">
        <v>277</v>
      </c>
      <c r="B157" s="232"/>
      <c r="C157" s="232"/>
      <c r="D157" s="232"/>
      <c r="E157" s="232"/>
      <c r="F157" s="232"/>
      <c r="G157" s="232"/>
      <c r="H157" s="232"/>
      <c r="I157" s="232"/>
      <c r="J157" s="232"/>
      <c r="K157" s="232"/>
      <c r="L157" s="232"/>
      <c r="M157" s="232"/>
      <c r="N157" s="232"/>
      <c r="O157" s="232"/>
    </row>
    <row r="158" spans="1:15" s="175" customFormat="1" ht="12.75" customHeight="1">
      <c r="A158" s="192" t="s">
        <v>278</v>
      </c>
      <c r="B158" s="192"/>
      <c r="C158" s="192"/>
      <c r="D158" s="192"/>
      <c r="E158" s="192"/>
      <c r="F158" s="192"/>
      <c r="G158" s="192"/>
      <c r="H158" s="192"/>
      <c r="I158" s="192"/>
      <c r="J158" s="192"/>
      <c r="K158" s="192"/>
      <c r="L158" s="192"/>
      <c r="M158" s="192"/>
      <c r="N158" s="192"/>
      <c r="O158" s="192"/>
    </row>
    <row r="159" spans="1:15" s="175" customFormat="1" ht="12.75" customHeight="1">
      <c r="A159" s="219" t="s">
        <v>279</v>
      </c>
      <c r="B159" s="219"/>
      <c r="C159" s="219"/>
      <c r="D159" s="219"/>
      <c r="E159" s="219"/>
      <c r="F159" s="219"/>
      <c r="G159" s="219"/>
      <c r="H159" s="219"/>
      <c r="I159" s="219"/>
      <c r="J159" s="219"/>
      <c r="K159" s="219"/>
      <c r="L159" s="219"/>
      <c r="M159" s="219"/>
      <c r="N159" s="219"/>
      <c r="O159" s="219"/>
    </row>
    <row r="160" spans="1:15" s="175" customFormat="1" ht="12.75" customHeight="1">
      <c r="A160" s="219" t="s">
        <v>280</v>
      </c>
      <c r="B160" s="219"/>
      <c r="C160" s="219"/>
      <c r="D160" s="219"/>
      <c r="E160" s="219"/>
      <c r="F160" s="219"/>
      <c r="G160" s="219"/>
      <c r="H160" s="219"/>
      <c r="I160" s="219"/>
      <c r="J160" s="219"/>
      <c r="K160" s="219"/>
      <c r="L160" s="219"/>
      <c r="M160" s="219"/>
      <c r="N160" s="219"/>
      <c r="O160" s="219"/>
    </row>
    <row r="161" spans="1:15" s="175" customFormat="1" ht="12.75" customHeight="1">
      <c r="A161" s="219" t="s">
        <v>281</v>
      </c>
      <c r="B161" s="219"/>
      <c r="C161" s="219"/>
      <c r="D161" s="219"/>
      <c r="E161" s="219"/>
      <c r="F161" s="219"/>
      <c r="G161" s="219"/>
      <c r="H161" s="219"/>
      <c r="I161" s="219"/>
      <c r="J161" s="219"/>
      <c r="K161" s="219"/>
      <c r="L161" s="219"/>
      <c r="M161" s="219"/>
      <c r="N161" s="219"/>
      <c r="O161" s="219"/>
    </row>
    <row r="162" spans="1:15" s="175" customFormat="1" ht="13.5" customHeight="1">
      <c r="A162" s="219" t="s">
        <v>282</v>
      </c>
      <c r="B162" s="219"/>
      <c r="C162" s="219"/>
      <c r="D162" s="219"/>
      <c r="E162" s="219"/>
      <c r="F162" s="219"/>
      <c r="G162" s="219"/>
      <c r="H162" s="219"/>
      <c r="I162" s="219"/>
      <c r="J162" s="219"/>
      <c r="K162" s="219"/>
      <c r="L162" s="219"/>
      <c r="M162" s="219"/>
      <c r="N162" s="219"/>
      <c r="O162" s="219"/>
    </row>
    <row r="163" spans="1:15" s="175" customFormat="1" ht="13.5" customHeight="1">
      <c r="A163" s="219" t="s">
        <v>283</v>
      </c>
      <c r="B163" s="219"/>
      <c r="C163" s="219"/>
      <c r="D163" s="219"/>
      <c r="E163" s="219"/>
      <c r="F163" s="219"/>
      <c r="G163" s="219"/>
      <c r="H163" s="219"/>
      <c r="I163" s="219"/>
      <c r="J163" s="219"/>
      <c r="K163" s="219"/>
      <c r="L163" s="219"/>
      <c r="M163" s="219"/>
      <c r="N163" s="219"/>
      <c r="O163" s="219"/>
    </row>
    <row r="164" spans="1:15" s="175" customFormat="1" ht="12.75" customHeight="1">
      <c r="A164" s="219" t="s">
        <v>284</v>
      </c>
      <c r="B164" s="219"/>
      <c r="C164" s="219"/>
      <c r="D164" s="219"/>
      <c r="E164" s="219"/>
      <c r="F164" s="219"/>
      <c r="G164" s="219"/>
      <c r="H164" s="219"/>
      <c r="I164" s="219"/>
      <c r="J164" s="219"/>
      <c r="K164" s="219"/>
      <c r="L164" s="219"/>
      <c r="M164" s="219"/>
      <c r="N164" s="219"/>
      <c r="O164" s="219"/>
    </row>
    <row r="165" spans="1:15" s="175" customFormat="1" ht="12.75" customHeight="1">
      <c r="A165" s="219" t="s">
        <v>285</v>
      </c>
      <c r="B165" s="219"/>
      <c r="C165" s="219"/>
      <c r="D165" s="219"/>
      <c r="E165" s="219"/>
      <c r="F165" s="219"/>
      <c r="G165" s="219"/>
      <c r="H165" s="219"/>
      <c r="I165" s="219"/>
      <c r="J165" s="219"/>
      <c r="K165" s="219"/>
      <c r="L165" s="219"/>
      <c r="M165" s="219"/>
      <c r="N165" s="219"/>
      <c r="O165" s="219"/>
    </row>
    <row r="166" spans="1:15" s="175" customFormat="1" ht="12.75" customHeight="1">
      <c r="A166" s="219" t="s">
        <v>286</v>
      </c>
      <c r="B166" s="219"/>
      <c r="C166" s="219"/>
      <c r="D166" s="219"/>
      <c r="E166" s="219"/>
      <c r="F166" s="219"/>
      <c r="G166" s="219"/>
      <c r="H166" s="219"/>
      <c r="I166" s="219"/>
      <c r="J166" s="219"/>
      <c r="K166" s="219"/>
      <c r="L166" s="219"/>
      <c r="M166" s="219"/>
      <c r="N166" s="219"/>
      <c r="O166" s="219"/>
    </row>
    <row r="167" spans="1:15" ht="12.75">
      <c r="A167" s="219" t="s">
        <v>287</v>
      </c>
      <c r="B167" s="219"/>
      <c r="C167" s="219"/>
      <c r="D167" s="219"/>
      <c r="E167" s="219"/>
      <c r="F167" s="219"/>
      <c r="G167" s="219"/>
      <c r="H167" s="219"/>
      <c r="I167" s="219"/>
      <c r="J167" s="219"/>
      <c r="K167" s="219"/>
      <c r="L167" s="219"/>
      <c r="M167" s="219"/>
      <c r="N167" s="219"/>
      <c r="O167" s="219"/>
    </row>
  </sheetData>
  <mergeCells count="216">
    <mergeCell ref="A68:A71"/>
    <mergeCell ref="A73:A76"/>
    <mergeCell ref="A161:O161"/>
    <mergeCell ref="C118:I119"/>
    <mergeCell ref="J118:O119"/>
    <mergeCell ref="A119:B119"/>
    <mergeCell ref="A120:B120"/>
    <mergeCell ref="C120:I121"/>
    <mergeCell ref="J120:O121"/>
    <mergeCell ref="C108:I109"/>
    <mergeCell ref="C126:I127"/>
    <mergeCell ref="J126:O127"/>
    <mergeCell ref="A127:B127"/>
    <mergeCell ref="A160:O160"/>
    <mergeCell ref="A154:O154"/>
    <mergeCell ref="A151:O151"/>
    <mergeCell ref="A129:B129"/>
    <mergeCell ref="A147:O147"/>
    <mergeCell ref="A126:B126"/>
    <mergeCell ref="A159:O159"/>
    <mergeCell ref="A125:B125"/>
    <mergeCell ref="J106:O107"/>
    <mergeCell ref="A107:B107"/>
    <mergeCell ref="A113:B113"/>
    <mergeCell ref="A117:B117"/>
    <mergeCell ref="J108:O109"/>
    <mergeCell ref="A112:B112"/>
    <mergeCell ref="A124:B124"/>
    <mergeCell ref="J124:O125"/>
    <mergeCell ref="C112:I113"/>
    <mergeCell ref="I37:J37"/>
    <mergeCell ref="A37:A41"/>
    <mergeCell ref="B37:C37"/>
    <mergeCell ref="E37:F37"/>
    <mergeCell ref="A78:A82"/>
    <mergeCell ref="B78:C78"/>
    <mergeCell ref="E78:F78"/>
    <mergeCell ref="A95:B95"/>
    <mergeCell ref="K37:L37"/>
    <mergeCell ref="M37:N37"/>
    <mergeCell ref="I73:J73"/>
    <mergeCell ref="K73:L73"/>
    <mergeCell ref="I47:J47"/>
    <mergeCell ref="K47:L47"/>
    <mergeCell ref="I68:J68"/>
    <mergeCell ref="M73:N73"/>
    <mergeCell ref="M53:N53"/>
    <mergeCell ref="I63:J63"/>
    <mergeCell ref="A32:A36"/>
    <mergeCell ref="B32:C32"/>
    <mergeCell ref="E32:F32"/>
    <mergeCell ref="B73:C73"/>
    <mergeCell ref="B63:C63"/>
    <mergeCell ref="E63:F63"/>
    <mergeCell ref="B68:C68"/>
    <mergeCell ref="E68:F68"/>
    <mergeCell ref="E47:F47"/>
    <mergeCell ref="A63:A66"/>
    <mergeCell ref="I78:J78"/>
    <mergeCell ref="K78:L78"/>
    <mergeCell ref="M78:N78"/>
    <mergeCell ref="G78:H78"/>
    <mergeCell ref="K63:L63"/>
    <mergeCell ref="M63:N63"/>
    <mergeCell ref="G63:H63"/>
    <mergeCell ref="K68:L68"/>
    <mergeCell ref="G68:H68"/>
    <mergeCell ref="M68:N68"/>
    <mergeCell ref="G47:H47"/>
    <mergeCell ref="B58:C58"/>
    <mergeCell ref="E58:F58"/>
    <mergeCell ref="G58:H58"/>
    <mergeCell ref="B53:C53"/>
    <mergeCell ref="E53:F53"/>
    <mergeCell ref="G53:H53"/>
    <mergeCell ref="I58:J58"/>
    <mergeCell ref="K58:L58"/>
    <mergeCell ref="M58:N58"/>
    <mergeCell ref="A52:O52"/>
    <mergeCell ref="I53:J53"/>
    <mergeCell ref="K53:L53"/>
    <mergeCell ref="A53:A56"/>
    <mergeCell ref="A58:A61"/>
    <mergeCell ref="M47:N47"/>
    <mergeCell ref="A47:A51"/>
    <mergeCell ref="A99:O99"/>
    <mergeCell ref="A42:A46"/>
    <mergeCell ref="B42:C42"/>
    <mergeCell ref="K42:L42"/>
    <mergeCell ref="E42:F42"/>
    <mergeCell ref="G42:H42"/>
    <mergeCell ref="I42:J42"/>
    <mergeCell ref="N87:O87"/>
    <mergeCell ref="A27:A31"/>
    <mergeCell ref="B27:C27"/>
    <mergeCell ref="E27:F27"/>
    <mergeCell ref="G27:H27"/>
    <mergeCell ref="K22:L22"/>
    <mergeCell ref="M42:N42"/>
    <mergeCell ref="B47:C47"/>
    <mergeCell ref="M22:N22"/>
    <mergeCell ref="I27:J27"/>
    <mergeCell ref="K27:L27"/>
    <mergeCell ref="M27:N27"/>
    <mergeCell ref="I32:J32"/>
    <mergeCell ref="K32:L32"/>
    <mergeCell ref="G32:H32"/>
    <mergeCell ref="A16:O16"/>
    <mergeCell ref="A18:O18"/>
    <mergeCell ref="A19:O19"/>
    <mergeCell ref="A20:B20"/>
    <mergeCell ref="O20:O21"/>
    <mergeCell ref="A21:B21"/>
    <mergeCell ref="E22:F22"/>
    <mergeCell ref="G22:H22"/>
    <mergeCell ref="I22:J22"/>
    <mergeCell ref="C128:I129"/>
    <mergeCell ref="B85:D86"/>
    <mergeCell ref="E73:F73"/>
    <mergeCell ref="G73:H73"/>
    <mergeCell ref="G37:H37"/>
    <mergeCell ref="C116:I117"/>
    <mergeCell ref="J116:O117"/>
    <mergeCell ref="A22:A26"/>
    <mergeCell ref="B22:C22"/>
    <mergeCell ref="A90:O90"/>
    <mergeCell ref="A93:B93"/>
    <mergeCell ref="C91:I92"/>
    <mergeCell ref="A84:O84"/>
    <mergeCell ref="A89:O89"/>
    <mergeCell ref="N85:O85"/>
    <mergeCell ref="N86:O86"/>
    <mergeCell ref="N88:O88"/>
    <mergeCell ref="K85:M85"/>
    <mergeCell ref="K86:M86"/>
    <mergeCell ref="K87:M87"/>
    <mergeCell ref="B87:D88"/>
    <mergeCell ref="E85:G85"/>
    <mergeCell ref="E86:G86"/>
    <mergeCell ref="E87:G87"/>
    <mergeCell ref="E88:G88"/>
    <mergeCell ref="H85:J85"/>
    <mergeCell ref="H86:J86"/>
    <mergeCell ref="K88:M88"/>
    <mergeCell ref="C95:I96"/>
    <mergeCell ref="J95:O96"/>
    <mergeCell ref="A96:B96"/>
    <mergeCell ref="J91:O92"/>
    <mergeCell ref="J93:O94"/>
    <mergeCell ref="A91:B91"/>
    <mergeCell ref="H87:J87"/>
    <mergeCell ref="H88:J88"/>
    <mergeCell ref="A92:B92"/>
    <mergeCell ref="J132:O133"/>
    <mergeCell ref="A132:B132"/>
    <mergeCell ref="A133:B133"/>
    <mergeCell ref="A94:B94"/>
    <mergeCell ref="J128:O129"/>
    <mergeCell ref="A128:B128"/>
    <mergeCell ref="C93:I94"/>
    <mergeCell ref="A165:O165"/>
    <mergeCell ref="A163:O163"/>
    <mergeCell ref="A155:O155"/>
    <mergeCell ref="A164:O164"/>
    <mergeCell ref="A156:O156"/>
    <mergeCell ref="A162:O162"/>
    <mergeCell ref="A101:B101"/>
    <mergeCell ref="J102:O103"/>
    <mergeCell ref="A157:O157"/>
    <mergeCell ref="A148:O148"/>
    <mergeCell ref="A150:G150"/>
    <mergeCell ref="A149:N149"/>
    <mergeCell ref="A121:B121"/>
    <mergeCell ref="A106:B106"/>
    <mergeCell ref="C106:I107"/>
    <mergeCell ref="A108:B108"/>
    <mergeCell ref="J104:O105"/>
    <mergeCell ref="A105:B105"/>
    <mergeCell ref="J114:O115"/>
    <mergeCell ref="A97:B97"/>
    <mergeCell ref="C97:I98"/>
    <mergeCell ref="J97:O98"/>
    <mergeCell ref="A100:B100"/>
    <mergeCell ref="A98:B98"/>
    <mergeCell ref="J100:O101"/>
    <mergeCell ref="C100:I101"/>
    <mergeCell ref="C130:I131"/>
    <mergeCell ref="A103:B103"/>
    <mergeCell ref="A104:B104"/>
    <mergeCell ref="C104:I105"/>
    <mergeCell ref="A115:B115"/>
    <mergeCell ref="A116:B116"/>
    <mergeCell ref="A109:B109"/>
    <mergeCell ref="A118:B118"/>
    <mergeCell ref="A110:B110"/>
    <mergeCell ref="C110:I111"/>
    <mergeCell ref="C122:I123"/>
    <mergeCell ref="A102:B102"/>
    <mergeCell ref="C102:I103"/>
    <mergeCell ref="A167:O167"/>
    <mergeCell ref="J130:O131"/>
    <mergeCell ref="A131:B131"/>
    <mergeCell ref="A152:O152"/>
    <mergeCell ref="A153:O153"/>
    <mergeCell ref="C132:I133"/>
    <mergeCell ref="A130:B130"/>
    <mergeCell ref="J122:O123"/>
    <mergeCell ref="A166:O166"/>
    <mergeCell ref="J110:O111"/>
    <mergeCell ref="A111:B111"/>
    <mergeCell ref="A122:B122"/>
    <mergeCell ref="C124:I125"/>
    <mergeCell ref="A123:B123"/>
    <mergeCell ref="A114:B114"/>
    <mergeCell ref="C114:I115"/>
    <mergeCell ref="J112:O113"/>
  </mergeCells>
  <printOptions horizontalCentered="1" verticalCentered="1"/>
  <pageMargins left="0.5905511811023623" right="0.5905511811023623" top="0.3937007874015748" bottom="0.3937007874015748" header="0.5118110236220472" footer="0.5118110236220472"/>
  <pageSetup horizontalDpi="600" verticalDpi="600" orientation="portrait" paperSize="9" scale="87" r:id="rId4"/>
  <rowBreaks count="2" manualBreakCount="2">
    <brk id="62" max="14" man="1"/>
    <brk id="133" max="14" man="1"/>
  </rowBreaks>
  <drawing r:id="rId3"/>
  <legacyDrawing r:id="rId2"/>
  <oleObjects>
    <oleObject progId="Word.Document.8" shapeId="113400" r:id="rId1"/>
  </oleObjects>
</worksheet>
</file>

<file path=xl/worksheets/sheet2.xml><?xml version="1.0" encoding="utf-8"?>
<worksheet xmlns="http://schemas.openxmlformats.org/spreadsheetml/2006/main" xmlns:r="http://schemas.openxmlformats.org/officeDocument/2006/relationships">
  <dimension ref="A2:P285"/>
  <sheetViews>
    <sheetView showGridLines="0" tabSelected="1" view="pageBreakPreview" zoomScaleSheetLayoutView="100" workbookViewId="0" topLeftCell="B32">
      <selection activeCell="F46" sqref="F46"/>
    </sheetView>
  </sheetViews>
  <sheetFormatPr defaultColWidth="9.00390625" defaultRowHeight="12.75"/>
  <cols>
    <col min="1" max="1" width="31.50390625" style="32" bestFit="1" customWidth="1"/>
    <col min="2" max="6" width="12.375" style="1" customWidth="1"/>
    <col min="7" max="7" width="12.375" style="1" hidden="1" customWidth="1"/>
    <col min="8" max="9" width="9.125" style="1" customWidth="1"/>
    <col min="10" max="10" width="9.00390625" style="1" customWidth="1"/>
    <col min="11" max="16384" width="9.125" style="1" customWidth="1"/>
  </cols>
  <sheetData>
    <row r="1" ht="13.5" thickBot="1"/>
    <row r="2" spans="1:16" ht="16.5" thickBot="1">
      <c r="A2" s="389" t="s">
        <v>263</v>
      </c>
      <c r="B2" s="390"/>
      <c r="C2" s="390"/>
      <c r="D2" s="390"/>
      <c r="E2" s="390"/>
      <c r="F2" s="390"/>
      <c r="G2" s="391"/>
      <c r="H2" s="36"/>
      <c r="I2" s="15"/>
      <c r="J2" s="6"/>
      <c r="K2" s="5"/>
      <c r="L2" s="6"/>
      <c r="M2" s="5"/>
      <c r="N2" s="4"/>
      <c r="O2" s="4"/>
      <c r="P2" s="5"/>
    </row>
    <row r="3" spans="1:8" ht="15" customHeight="1" thickBot="1">
      <c r="A3" s="372" t="s">
        <v>22</v>
      </c>
      <c r="B3" s="373"/>
      <c r="C3" s="373"/>
      <c r="D3" s="373"/>
      <c r="E3" s="373"/>
      <c r="F3" s="374"/>
      <c r="G3" s="134"/>
      <c r="H3" s="33"/>
    </row>
    <row r="4" spans="1:8" ht="15" customHeight="1">
      <c r="A4" s="147" t="s">
        <v>63</v>
      </c>
      <c r="B4" s="392" t="s">
        <v>7</v>
      </c>
      <c r="C4" s="167" t="s">
        <v>79</v>
      </c>
      <c r="D4" s="168" t="s">
        <v>58</v>
      </c>
      <c r="E4" s="169" t="s">
        <v>59</v>
      </c>
      <c r="F4" s="170" t="s">
        <v>15</v>
      </c>
      <c r="G4" s="137"/>
      <c r="H4" s="33"/>
    </row>
    <row r="5" spans="1:8" ht="15" customHeight="1">
      <c r="A5" s="40" t="s">
        <v>14</v>
      </c>
      <c r="B5" s="393"/>
      <c r="C5" s="171" t="s">
        <v>60</v>
      </c>
      <c r="D5" s="172" t="s">
        <v>64</v>
      </c>
      <c r="E5" s="172" t="s">
        <v>61</v>
      </c>
      <c r="F5" s="173" t="s">
        <v>120</v>
      </c>
      <c r="G5" s="138"/>
      <c r="H5" s="33"/>
    </row>
    <row r="6" spans="1:8" ht="15" customHeight="1">
      <c r="A6" s="112" t="s">
        <v>69</v>
      </c>
      <c r="B6" s="315">
        <v>32557</v>
      </c>
      <c r="C6" s="99">
        <v>9</v>
      </c>
      <c r="D6" s="100">
        <v>2302</v>
      </c>
      <c r="E6" s="100">
        <v>25460</v>
      </c>
      <c r="F6" s="101">
        <f>SUM(D6:E6)</f>
        <v>27762</v>
      </c>
      <c r="G6" s="375"/>
      <c r="H6" s="33"/>
    </row>
    <row r="7" spans="1:8" ht="15" customHeight="1">
      <c r="A7" s="116" t="s">
        <v>72</v>
      </c>
      <c r="B7" s="323"/>
      <c r="C7" s="96" t="s">
        <v>140</v>
      </c>
      <c r="D7" s="96" t="s">
        <v>140</v>
      </c>
      <c r="E7" s="96" t="s">
        <v>140</v>
      </c>
      <c r="F7" s="97" t="s">
        <v>140</v>
      </c>
      <c r="G7" s="375"/>
      <c r="H7" s="33"/>
    </row>
    <row r="8" spans="1:8" ht="15" customHeight="1">
      <c r="A8" s="112" t="s">
        <v>70</v>
      </c>
      <c r="B8" s="315">
        <v>27567</v>
      </c>
      <c r="C8" s="99">
        <v>7.9</v>
      </c>
      <c r="D8" s="100">
        <v>1186</v>
      </c>
      <c r="E8" s="100">
        <v>18866</v>
      </c>
      <c r="F8" s="101">
        <f>SUM(D8:E8)</f>
        <v>20052</v>
      </c>
      <c r="G8" s="375"/>
      <c r="H8" s="33"/>
    </row>
    <row r="9" spans="1:8" ht="15" customHeight="1">
      <c r="A9" s="117" t="s">
        <v>71</v>
      </c>
      <c r="B9" s="323"/>
      <c r="C9" s="96" t="s">
        <v>140</v>
      </c>
      <c r="D9" s="96" t="s">
        <v>140</v>
      </c>
      <c r="E9" s="96" t="s">
        <v>140</v>
      </c>
      <c r="F9" s="97" t="s">
        <v>140</v>
      </c>
      <c r="G9" s="375"/>
      <c r="H9" s="33"/>
    </row>
    <row r="10" spans="1:8" ht="15" customHeight="1">
      <c r="A10" s="113" t="s">
        <v>288</v>
      </c>
      <c r="B10" s="315">
        <v>23545</v>
      </c>
      <c r="C10" s="99" t="s">
        <v>211</v>
      </c>
      <c r="D10" s="100">
        <v>2446</v>
      </c>
      <c r="E10" s="100">
        <v>17074</v>
      </c>
      <c r="F10" s="101">
        <f>SUM(D10:E10)</f>
        <v>19520</v>
      </c>
      <c r="G10" s="139"/>
      <c r="H10" s="33"/>
    </row>
    <row r="11" spans="1:8" ht="15" customHeight="1">
      <c r="A11" s="116" t="s">
        <v>72</v>
      </c>
      <c r="B11" s="323"/>
      <c r="C11" s="96" t="s">
        <v>140</v>
      </c>
      <c r="D11" s="96" t="s">
        <v>140</v>
      </c>
      <c r="E11" s="96" t="s">
        <v>140</v>
      </c>
      <c r="F11" s="97" t="s">
        <v>140</v>
      </c>
      <c r="G11" s="139"/>
      <c r="H11" s="33"/>
    </row>
    <row r="12" spans="1:8" ht="15" customHeight="1">
      <c r="A12" s="369" t="s">
        <v>50</v>
      </c>
      <c r="B12" s="370"/>
      <c r="C12" s="370"/>
      <c r="D12" s="370"/>
      <c r="E12" s="370"/>
      <c r="F12" s="384"/>
      <c r="G12" s="134"/>
      <c r="H12" s="33"/>
    </row>
    <row r="13" spans="1:8" ht="15" customHeight="1">
      <c r="A13" s="113" t="s">
        <v>75</v>
      </c>
      <c r="B13" s="379">
        <v>88928</v>
      </c>
      <c r="C13" s="98">
        <v>25</v>
      </c>
      <c r="D13" s="103">
        <v>12238</v>
      </c>
      <c r="E13" s="103">
        <v>45554</v>
      </c>
      <c r="F13" s="101">
        <f>SUM(D13:E13)</f>
        <v>57792</v>
      </c>
      <c r="G13" s="395"/>
      <c r="H13" s="33"/>
    </row>
    <row r="14" spans="1:8" ht="15" customHeight="1" thickBot="1">
      <c r="A14" s="118" t="s">
        <v>76</v>
      </c>
      <c r="B14" s="380"/>
      <c r="C14" s="110" t="s">
        <v>140</v>
      </c>
      <c r="D14" s="110" t="s">
        <v>140</v>
      </c>
      <c r="E14" s="110" t="s">
        <v>140</v>
      </c>
      <c r="F14" s="111">
        <v>158</v>
      </c>
      <c r="G14" s="396"/>
      <c r="H14" s="33"/>
    </row>
    <row r="15" spans="1:8" ht="15" customHeight="1">
      <c r="A15" s="180"/>
      <c r="B15" s="177"/>
      <c r="C15" s="181"/>
      <c r="D15" s="181"/>
      <c r="E15" s="181"/>
      <c r="F15" s="150"/>
      <c r="G15" s="140"/>
      <c r="H15" s="33"/>
    </row>
    <row r="16" spans="1:8" ht="15" customHeight="1" thickBot="1">
      <c r="A16" s="182"/>
      <c r="B16" s="178"/>
      <c r="C16" s="179"/>
      <c r="D16" s="179"/>
      <c r="E16" s="179"/>
      <c r="F16" s="183"/>
      <c r="G16" s="140"/>
      <c r="H16" s="33"/>
    </row>
    <row r="17" spans="1:8" ht="18" customHeight="1" thickBot="1">
      <c r="A17" s="381" t="s">
        <v>30</v>
      </c>
      <c r="B17" s="382"/>
      <c r="C17" s="382"/>
      <c r="D17" s="382"/>
      <c r="E17" s="382"/>
      <c r="F17" s="383"/>
      <c r="G17" s="141"/>
      <c r="H17" s="33"/>
    </row>
    <row r="18" spans="1:8" ht="15" customHeight="1">
      <c r="A18" s="385" t="s">
        <v>161</v>
      </c>
      <c r="B18" s="386"/>
      <c r="C18" s="386"/>
      <c r="D18" s="386"/>
      <c r="E18" s="386"/>
      <c r="F18" s="387"/>
      <c r="G18" s="140"/>
      <c r="H18" s="33"/>
    </row>
    <row r="19" spans="1:8" ht="12.75" customHeight="1">
      <c r="A19" s="376" t="s">
        <v>31</v>
      </c>
      <c r="B19" s="377"/>
      <c r="C19" s="377"/>
      <c r="D19" s="377"/>
      <c r="E19" s="377"/>
      <c r="F19" s="378"/>
      <c r="G19" s="142"/>
      <c r="H19" s="33"/>
    </row>
    <row r="20" spans="1:8" ht="12.75" customHeight="1">
      <c r="A20" s="124" t="s">
        <v>63</v>
      </c>
      <c r="B20" s="203" t="s">
        <v>7</v>
      </c>
      <c r="C20" s="123" t="s">
        <v>79</v>
      </c>
      <c r="D20" s="38" t="s">
        <v>58</v>
      </c>
      <c r="E20" s="38" t="s">
        <v>59</v>
      </c>
      <c r="F20" s="122" t="s">
        <v>15</v>
      </c>
      <c r="G20" s="137"/>
      <c r="H20" s="33"/>
    </row>
    <row r="21" spans="1:8" ht="12.75" customHeight="1">
      <c r="A21" s="124" t="s">
        <v>14</v>
      </c>
      <c r="B21" s="203"/>
      <c r="C21" s="38" t="s">
        <v>60</v>
      </c>
      <c r="D21" s="38" t="s">
        <v>64</v>
      </c>
      <c r="E21" s="38" t="s">
        <v>61</v>
      </c>
      <c r="F21" s="122" t="s">
        <v>120</v>
      </c>
      <c r="G21" s="138"/>
      <c r="H21" s="33"/>
    </row>
    <row r="22" spans="1:8" ht="12.75" customHeight="1">
      <c r="A22" s="113" t="s">
        <v>77</v>
      </c>
      <c r="B22" s="394">
        <v>56205</v>
      </c>
      <c r="C22" s="99">
        <v>28</v>
      </c>
      <c r="D22" s="103">
        <v>8331</v>
      </c>
      <c r="E22" s="103">
        <v>31234</v>
      </c>
      <c r="F22" s="101">
        <f>SUM(D22:E22)</f>
        <v>39565</v>
      </c>
      <c r="G22" s="375"/>
      <c r="H22" s="33"/>
    </row>
    <row r="23" spans="1:8" ht="12.75" customHeight="1">
      <c r="A23" s="119" t="s">
        <v>78</v>
      </c>
      <c r="B23" s="394"/>
      <c r="C23" s="96" t="s">
        <v>140</v>
      </c>
      <c r="D23" s="96" t="s">
        <v>140</v>
      </c>
      <c r="E23" s="96" t="s">
        <v>140</v>
      </c>
      <c r="F23" s="102">
        <v>4839</v>
      </c>
      <c r="G23" s="375"/>
      <c r="H23" s="33"/>
    </row>
    <row r="24" spans="1:8" ht="12.75" customHeight="1">
      <c r="A24" s="113" t="s">
        <v>177</v>
      </c>
      <c r="B24" s="326" t="s">
        <v>140</v>
      </c>
      <c r="C24" s="96">
        <v>99</v>
      </c>
      <c r="D24" s="100">
        <v>4081</v>
      </c>
      <c r="E24" s="100">
        <v>47562</v>
      </c>
      <c r="F24" s="101">
        <f>SUM(D24:E24)</f>
        <v>51643</v>
      </c>
      <c r="G24" s="39"/>
      <c r="H24" s="33"/>
    </row>
    <row r="25" spans="1:8" ht="12.75" customHeight="1">
      <c r="A25" s="119" t="s">
        <v>178</v>
      </c>
      <c r="B25" s="326"/>
      <c r="C25" s="100" t="s">
        <v>140</v>
      </c>
      <c r="D25" s="100" t="s">
        <v>140</v>
      </c>
      <c r="E25" s="100" t="s">
        <v>140</v>
      </c>
      <c r="F25" s="102">
        <v>8849</v>
      </c>
      <c r="G25" s="39"/>
      <c r="H25" s="33"/>
    </row>
    <row r="26" spans="1:8" ht="12.75" customHeight="1">
      <c r="A26" s="113" t="s">
        <v>218</v>
      </c>
      <c r="B26" s="315">
        <v>41873</v>
      </c>
      <c r="C26" s="96">
        <v>27</v>
      </c>
      <c r="D26" s="100">
        <v>654</v>
      </c>
      <c r="E26" s="100">
        <v>19076</v>
      </c>
      <c r="F26" s="101">
        <f>SUM(D26:E26)</f>
        <v>19730</v>
      </c>
      <c r="G26" s="375"/>
      <c r="H26" s="33"/>
    </row>
    <row r="27" spans="1:8" ht="12.75" customHeight="1" thickBot="1">
      <c r="A27" s="119" t="s">
        <v>219</v>
      </c>
      <c r="B27" s="316"/>
      <c r="C27" s="174" t="s">
        <v>158</v>
      </c>
      <c r="D27" s="174" t="s">
        <v>158</v>
      </c>
      <c r="E27" s="174" t="s">
        <v>158</v>
      </c>
      <c r="F27" s="146" t="s">
        <v>158</v>
      </c>
      <c r="G27" s="388"/>
      <c r="H27" s="33"/>
    </row>
    <row r="28" spans="1:8" ht="12.75" customHeight="1">
      <c r="A28" s="112" t="s">
        <v>222</v>
      </c>
      <c r="B28" s="326" t="s">
        <v>140</v>
      </c>
      <c r="C28" s="96">
        <v>69</v>
      </c>
      <c r="D28" s="100">
        <v>34619</v>
      </c>
      <c r="E28" s="100">
        <v>9101</v>
      </c>
      <c r="F28" s="101">
        <f>SUM(D28:E28)</f>
        <v>43720</v>
      </c>
      <c r="G28" s="41"/>
      <c r="H28" s="33"/>
    </row>
    <row r="29" spans="1:8" ht="12.75" customHeight="1">
      <c r="A29" s="184" t="s">
        <v>167</v>
      </c>
      <c r="B29" s="326"/>
      <c r="C29" s="100" t="s">
        <v>140</v>
      </c>
      <c r="D29" s="100" t="s">
        <v>140</v>
      </c>
      <c r="E29" s="100" t="s">
        <v>140</v>
      </c>
      <c r="F29" s="102">
        <v>1461</v>
      </c>
      <c r="G29" s="41"/>
      <c r="H29" s="33"/>
    </row>
    <row r="30" spans="1:8" ht="12.75" customHeight="1">
      <c r="A30" s="112" t="s">
        <v>223</v>
      </c>
      <c r="B30" s="325" t="s">
        <v>140</v>
      </c>
      <c r="C30" s="165">
        <v>39</v>
      </c>
      <c r="D30" s="135">
        <v>5133</v>
      </c>
      <c r="E30" s="135">
        <v>6043</v>
      </c>
      <c r="F30" s="136">
        <f>SUM(D30:E30)</f>
        <v>11176</v>
      </c>
      <c r="G30" s="41"/>
      <c r="H30" s="33"/>
    </row>
    <row r="31" spans="1:8" ht="12.75" customHeight="1">
      <c r="A31" s="184" t="s">
        <v>167</v>
      </c>
      <c r="B31" s="326"/>
      <c r="C31" s="100" t="s">
        <v>140</v>
      </c>
      <c r="D31" s="100" t="s">
        <v>140</v>
      </c>
      <c r="E31" s="100" t="s">
        <v>140</v>
      </c>
      <c r="F31" s="102">
        <v>390</v>
      </c>
      <c r="G31" s="41"/>
      <c r="H31" s="33"/>
    </row>
    <row r="32" spans="1:8" ht="12.75" customHeight="1">
      <c r="A32" s="112" t="s">
        <v>224</v>
      </c>
      <c r="B32" s="325" t="s">
        <v>140</v>
      </c>
      <c r="C32" s="165" t="s">
        <v>158</v>
      </c>
      <c r="D32" s="135" t="s">
        <v>158</v>
      </c>
      <c r="E32" s="135" t="s">
        <v>158</v>
      </c>
      <c r="F32" s="136">
        <f>F28+F30</f>
        <v>54896</v>
      </c>
      <c r="G32" s="41"/>
      <c r="H32" s="33"/>
    </row>
    <row r="33" spans="1:8" ht="12.75" customHeight="1">
      <c r="A33" s="184" t="s">
        <v>167</v>
      </c>
      <c r="B33" s="326"/>
      <c r="C33" s="100" t="s">
        <v>140</v>
      </c>
      <c r="D33" s="100" t="s">
        <v>140</v>
      </c>
      <c r="E33" s="100" t="s">
        <v>140</v>
      </c>
      <c r="F33" s="102">
        <f>F29+F31</f>
        <v>1851</v>
      </c>
      <c r="G33" s="41"/>
      <c r="H33" s="33"/>
    </row>
    <row r="34" spans="1:8" ht="12.75" customHeight="1">
      <c r="A34" s="113" t="s">
        <v>179</v>
      </c>
      <c r="B34" s="325" t="s">
        <v>140</v>
      </c>
      <c r="C34" s="165">
        <v>49</v>
      </c>
      <c r="D34" s="135">
        <v>5344</v>
      </c>
      <c r="E34" s="135">
        <v>64505</v>
      </c>
      <c r="F34" s="136">
        <f>SUM(D34:E34)</f>
        <v>69849</v>
      </c>
      <c r="G34" s="39"/>
      <c r="H34" s="33"/>
    </row>
    <row r="35" spans="1:8" ht="12.75" customHeight="1">
      <c r="A35" s="119" t="s">
        <v>178</v>
      </c>
      <c r="B35" s="326"/>
      <c r="C35" s="100" t="s">
        <v>140</v>
      </c>
      <c r="D35" s="100" t="s">
        <v>140</v>
      </c>
      <c r="E35" s="100" t="s">
        <v>140</v>
      </c>
      <c r="F35" s="102">
        <v>4212</v>
      </c>
      <c r="G35" s="39"/>
      <c r="H35" s="33"/>
    </row>
    <row r="36" spans="1:8" ht="12.75" customHeight="1">
      <c r="A36" s="113" t="s">
        <v>80</v>
      </c>
      <c r="B36" s="314">
        <v>32925</v>
      </c>
      <c r="C36" s="96">
        <v>23.5</v>
      </c>
      <c r="D36" s="100">
        <v>5931</v>
      </c>
      <c r="E36" s="100">
        <v>14575</v>
      </c>
      <c r="F36" s="101">
        <f>(D36+E36)</f>
        <v>20506</v>
      </c>
      <c r="G36" s="375"/>
      <c r="H36" s="33"/>
    </row>
    <row r="37" spans="1:8" ht="12.75" customHeight="1" thickBot="1">
      <c r="A37" s="119" t="s">
        <v>183</v>
      </c>
      <c r="B37" s="314"/>
      <c r="C37" s="96" t="s">
        <v>140</v>
      </c>
      <c r="D37" s="96" t="s">
        <v>140</v>
      </c>
      <c r="E37" s="96" t="s">
        <v>140</v>
      </c>
      <c r="F37" s="102">
        <v>657</v>
      </c>
      <c r="G37" s="388"/>
      <c r="H37" s="33"/>
    </row>
    <row r="38" spans="1:8" ht="12.75" customHeight="1">
      <c r="A38" s="114" t="s">
        <v>185</v>
      </c>
      <c r="B38" s="325" t="s">
        <v>140</v>
      </c>
      <c r="C38" s="165">
        <v>79</v>
      </c>
      <c r="D38" s="135">
        <v>1840</v>
      </c>
      <c r="E38" s="135">
        <v>8603</v>
      </c>
      <c r="F38" s="136">
        <f>SUM(D38:E38)</f>
        <v>10443</v>
      </c>
      <c r="G38" s="39"/>
      <c r="H38" s="33"/>
    </row>
    <row r="39" spans="1:8" ht="12.75" customHeight="1">
      <c r="A39" s="143" t="s">
        <v>178</v>
      </c>
      <c r="B39" s="324"/>
      <c r="C39" s="174" t="s">
        <v>140</v>
      </c>
      <c r="D39" s="174" t="s">
        <v>140</v>
      </c>
      <c r="E39" s="174" t="s">
        <v>140</v>
      </c>
      <c r="F39" s="146">
        <v>1431</v>
      </c>
      <c r="G39" s="39"/>
      <c r="H39" s="33"/>
    </row>
    <row r="40" spans="1:8" ht="12.75" customHeight="1">
      <c r="A40" s="113" t="s">
        <v>198</v>
      </c>
      <c r="B40" s="326" t="s">
        <v>140</v>
      </c>
      <c r="C40" s="96">
        <v>29</v>
      </c>
      <c r="D40" s="100">
        <v>305</v>
      </c>
      <c r="E40" s="100">
        <v>30065</v>
      </c>
      <c r="F40" s="101">
        <f>SUM(D40:E40)</f>
        <v>30370</v>
      </c>
      <c r="G40" s="39"/>
      <c r="H40" s="33"/>
    </row>
    <row r="41" spans="1:8" ht="12.75" customHeight="1">
      <c r="A41" s="119" t="s">
        <v>178</v>
      </c>
      <c r="B41" s="326"/>
      <c r="C41" s="100" t="s">
        <v>140</v>
      </c>
      <c r="D41" s="100" t="s">
        <v>140</v>
      </c>
      <c r="E41" s="100" t="s">
        <v>140</v>
      </c>
      <c r="F41" s="102">
        <v>1123</v>
      </c>
      <c r="G41" s="39"/>
      <c r="H41" s="33"/>
    </row>
    <row r="42" spans="1:8" ht="12.75" customHeight="1">
      <c r="A42" s="114" t="s">
        <v>199</v>
      </c>
      <c r="B42" s="325" t="s">
        <v>140</v>
      </c>
      <c r="C42" s="100" t="s">
        <v>140</v>
      </c>
      <c r="D42" s="135" t="s">
        <v>158</v>
      </c>
      <c r="E42" s="135" t="s">
        <v>158</v>
      </c>
      <c r="F42" s="136">
        <f>F38+F40</f>
        <v>40813</v>
      </c>
      <c r="G42" s="39"/>
      <c r="H42" s="33"/>
    </row>
    <row r="43" spans="1:8" ht="12.75" customHeight="1">
      <c r="A43" s="119" t="s">
        <v>178</v>
      </c>
      <c r="B43" s="326"/>
      <c r="C43" s="100" t="s">
        <v>140</v>
      </c>
      <c r="D43" s="100" t="s">
        <v>140</v>
      </c>
      <c r="E43" s="100" t="s">
        <v>140</v>
      </c>
      <c r="F43" s="102">
        <f>F39+F41</f>
        <v>2554</v>
      </c>
      <c r="G43" s="39"/>
      <c r="H43" s="33"/>
    </row>
    <row r="44" spans="1:8" ht="12.75" customHeight="1">
      <c r="A44" s="113" t="s">
        <v>289</v>
      </c>
      <c r="B44" s="326" t="s">
        <v>140</v>
      </c>
      <c r="C44" s="96">
        <v>79</v>
      </c>
      <c r="D44" s="100">
        <v>2226</v>
      </c>
      <c r="E44" s="100">
        <v>31000</v>
      </c>
      <c r="F44" s="101">
        <f>SUM(D44:E44)</f>
        <v>33226</v>
      </c>
      <c r="G44" s="39"/>
      <c r="H44" s="33"/>
    </row>
    <row r="45" spans="1:8" ht="12.75" customHeight="1">
      <c r="A45" s="119" t="s">
        <v>178</v>
      </c>
      <c r="B45" s="326"/>
      <c r="C45" s="100" t="s">
        <v>140</v>
      </c>
      <c r="D45" s="100" t="s">
        <v>140</v>
      </c>
      <c r="E45" s="100" t="s">
        <v>140</v>
      </c>
      <c r="F45" s="102">
        <v>3307</v>
      </c>
      <c r="G45" s="39"/>
      <c r="H45" s="33"/>
    </row>
    <row r="46" spans="1:8" ht="12.75" customHeight="1">
      <c r="A46" s="114" t="s">
        <v>81</v>
      </c>
      <c r="B46" s="316">
        <v>119323</v>
      </c>
      <c r="C46" s="165">
        <v>75</v>
      </c>
      <c r="D46" s="405">
        <v>95864</v>
      </c>
      <c r="E46" s="135">
        <v>226</v>
      </c>
      <c r="F46" s="406">
        <f>SUM(D46:E46)</f>
        <v>96090</v>
      </c>
      <c r="G46" s="397"/>
      <c r="H46" s="33"/>
    </row>
    <row r="47" spans="1:8" ht="12.75" customHeight="1">
      <c r="A47" s="116" t="s">
        <v>82</v>
      </c>
      <c r="B47" s="323"/>
      <c r="C47" s="96" t="s">
        <v>140</v>
      </c>
      <c r="D47" s="100">
        <v>8489</v>
      </c>
      <c r="E47" s="100">
        <f>SUM(C47:D47)</f>
        <v>8489</v>
      </c>
      <c r="F47" s="97" t="s">
        <v>140</v>
      </c>
      <c r="G47" s="397"/>
      <c r="H47" s="33"/>
    </row>
    <row r="48" spans="1:8" ht="12.75" customHeight="1">
      <c r="A48" s="113" t="s">
        <v>83</v>
      </c>
      <c r="B48" s="314">
        <v>89635</v>
      </c>
      <c r="C48" s="96" t="s">
        <v>169</v>
      </c>
      <c r="D48" s="100">
        <v>4823</v>
      </c>
      <c r="E48" s="100">
        <v>52024</v>
      </c>
      <c r="F48" s="101">
        <f>SUM(D48:E48)</f>
        <v>56847</v>
      </c>
      <c r="G48" s="397"/>
      <c r="H48" s="33"/>
    </row>
    <row r="49" spans="1:8" ht="12.75" customHeight="1">
      <c r="A49" s="119" t="s">
        <v>84</v>
      </c>
      <c r="B49" s="314"/>
      <c r="C49" s="96" t="s">
        <v>140</v>
      </c>
      <c r="D49" s="96" t="s">
        <v>140</v>
      </c>
      <c r="E49" s="96" t="s">
        <v>140</v>
      </c>
      <c r="F49" s="102" t="s">
        <v>140</v>
      </c>
      <c r="G49" s="397"/>
      <c r="H49" s="33"/>
    </row>
    <row r="50" spans="1:8" ht="12.75" customHeight="1">
      <c r="A50" s="114" t="s">
        <v>141</v>
      </c>
      <c r="B50" s="368" t="s">
        <v>140</v>
      </c>
      <c r="C50" s="165">
        <v>23.9</v>
      </c>
      <c r="D50" s="135">
        <v>556</v>
      </c>
      <c r="E50" s="135">
        <v>54828</v>
      </c>
      <c r="F50" s="136">
        <f>SUM(D50:E50)</f>
        <v>55384</v>
      </c>
      <c r="G50" s="397"/>
      <c r="H50" s="33"/>
    </row>
    <row r="51" spans="1:8" ht="12.75" customHeight="1">
      <c r="A51" s="119" t="s">
        <v>213</v>
      </c>
      <c r="B51" s="325"/>
      <c r="C51" s="96" t="s">
        <v>140</v>
      </c>
      <c r="D51" s="96" t="s">
        <v>140</v>
      </c>
      <c r="E51" s="96" t="s">
        <v>140</v>
      </c>
      <c r="F51" s="102" t="s">
        <v>140</v>
      </c>
      <c r="G51" s="397"/>
      <c r="H51" s="33"/>
    </row>
    <row r="52" spans="1:8" ht="12.75" customHeight="1">
      <c r="A52" s="113" t="s">
        <v>85</v>
      </c>
      <c r="B52" s="315">
        <v>277737</v>
      </c>
      <c r="C52" s="96">
        <v>19.5</v>
      </c>
      <c r="D52" s="100">
        <v>1213</v>
      </c>
      <c r="E52" s="100">
        <v>202374</v>
      </c>
      <c r="F52" s="101">
        <f>SUM(D52:E52)</f>
        <v>203587</v>
      </c>
      <c r="G52" s="41"/>
      <c r="H52" s="33"/>
    </row>
    <row r="53" spans="1:8" ht="12.75" customHeight="1">
      <c r="A53" s="119" t="s">
        <v>86</v>
      </c>
      <c r="B53" s="316"/>
      <c r="C53" s="144" t="s">
        <v>140</v>
      </c>
      <c r="D53" s="144" t="s">
        <v>140</v>
      </c>
      <c r="E53" s="144" t="s">
        <v>140</v>
      </c>
      <c r="F53" s="146">
        <v>6696</v>
      </c>
      <c r="G53" s="41"/>
      <c r="H53" s="33"/>
    </row>
    <row r="54" spans="1:8" ht="12.75" customHeight="1">
      <c r="A54" s="113" t="s">
        <v>256</v>
      </c>
      <c r="B54" s="326" t="s">
        <v>140</v>
      </c>
      <c r="C54" s="96">
        <v>47</v>
      </c>
      <c r="D54" s="100">
        <v>5936</v>
      </c>
      <c r="E54" s="100">
        <v>6642</v>
      </c>
      <c r="F54" s="101">
        <f>SUM(D54:E54)</f>
        <v>12578</v>
      </c>
      <c r="G54" s="41"/>
      <c r="H54" s="33"/>
    </row>
    <row r="55" spans="1:8" ht="12.75" customHeight="1">
      <c r="A55" s="119" t="s">
        <v>257</v>
      </c>
      <c r="B55" s="326"/>
      <c r="C55" s="191" t="s">
        <v>291</v>
      </c>
      <c r="D55" s="191" t="s">
        <v>290</v>
      </c>
      <c r="E55" s="100">
        <f>C55+D55</f>
        <v>1700</v>
      </c>
      <c r="F55" s="102" t="s">
        <v>158</v>
      </c>
      <c r="G55" s="41"/>
      <c r="H55" s="33"/>
    </row>
    <row r="56" spans="1:8" ht="12.75" customHeight="1">
      <c r="A56" s="113" t="s">
        <v>87</v>
      </c>
      <c r="B56" s="326" t="s">
        <v>140</v>
      </c>
      <c r="C56" s="96">
        <v>24</v>
      </c>
      <c r="D56" s="100">
        <v>1355</v>
      </c>
      <c r="E56" s="100">
        <v>110422</v>
      </c>
      <c r="F56" s="101">
        <f>SUM(D56:E56)</f>
        <v>111777</v>
      </c>
      <c r="G56" s="41"/>
      <c r="H56" s="33"/>
    </row>
    <row r="57" spans="1:8" ht="12.75" customHeight="1">
      <c r="A57" s="119" t="s">
        <v>213</v>
      </c>
      <c r="B57" s="326"/>
      <c r="C57" s="96" t="s">
        <v>140</v>
      </c>
      <c r="D57" s="96" t="s">
        <v>140</v>
      </c>
      <c r="E57" s="96" t="s">
        <v>140</v>
      </c>
      <c r="F57" s="102">
        <v>3521</v>
      </c>
      <c r="G57" s="41"/>
      <c r="H57" s="33"/>
    </row>
    <row r="58" spans="1:8" ht="12.75" customHeight="1">
      <c r="A58" s="113" t="s">
        <v>88</v>
      </c>
      <c r="B58" s="324" t="s">
        <v>140</v>
      </c>
      <c r="C58" s="96">
        <v>26.8</v>
      </c>
      <c r="D58" s="100">
        <v>0</v>
      </c>
      <c r="E58" s="100">
        <v>99551</v>
      </c>
      <c r="F58" s="101">
        <f>SUM(D58:E58)</f>
        <v>99551</v>
      </c>
      <c r="G58" s="41"/>
      <c r="H58" s="33"/>
    </row>
    <row r="59" spans="1:8" ht="12.75" customHeight="1">
      <c r="A59" s="143" t="s">
        <v>191</v>
      </c>
      <c r="B59" s="368"/>
      <c r="C59" s="144" t="s">
        <v>140</v>
      </c>
      <c r="D59" s="144" t="s">
        <v>140</v>
      </c>
      <c r="E59" s="144" t="s">
        <v>140</v>
      </c>
      <c r="F59" s="146">
        <v>3122</v>
      </c>
      <c r="G59" s="41"/>
      <c r="H59" s="33"/>
    </row>
    <row r="60" spans="1:8" ht="12.75" customHeight="1">
      <c r="A60" s="113" t="s">
        <v>89</v>
      </c>
      <c r="B60" s="326" t="s">
        <v>140</v>
      </c>
      <c r="C60" s="96">
        <v>21.5</v>
      </c>
      <c r="D60" s="100">
        <v>21035</v>
      </c>
      <c r="E60" s="100">
        <v>117131</v>
      </c>
      <c r="F60" s="101">
        <f>SUM(D60:E60)</f>
        <v>138166</v>
      </c>
      <c r="G60" s="41"/>
      <c r="H60" s="33"/>
    </row>
    <row r="61" spans="1:8" ht="12.75" customHeight="1">
      <c r="A61" s="119" t="s">
        <v>213</v>
      </c>
      <c r="B61" s="326"/>
      <c r="C61" s="96" t="s">
        <v>140</v>
      </c>
      <c r="D61" s="96" t="s">
        <v>140</v>
      </c>
      <c r="E61" s="96" t="s">
        <v>140</v>
      </c>
      <c r="F61" s="102">
        <v>11</v>
      </c>
      <c r="G61" s="41"/>
      <c r="H61" s="33"/>
    </row>
    <row r="62" spans="1:8" ht="12.75" customHeight="1">
      <c r="A62" s="113" t="s">
        <v>212</v>
      </c>
      <c r="B62" s="327" t="s">
        <v>140</v>
      </c>
      <c r="C62" s="96">
        <v>119</v>
      </c>
      <c r="D62" s="100">
        <v>609</v>
      </c>
      <c r="E62" s="100">
        <v>15825</v>
      </c>
      <c r="F62" s="101">
        <f>SUM(D62:E62)</f>
        <v>16434</v>
      </c>
      <c r="G62" s="41"/>
      <c r="H62" s="33"/>
    </row>
    <row r="63" spans="1:8" ht="12.75" customHeight="1" thickBot="1">
      <c r="A63" s="120" t="s">
        <v>168</v>
      </c>
      <c r="B63" s="398"/>
      <c r="C63" s="187" t="s">
        <v>140</v>
      </c>
      <c r="D63" s="187" t="s">
        <v>140</v>
      </c>
      <c r="E63" s="187" t="s">
        <v>140</v>
      </c>
      <c r="F63" s="111">
        <v>3221</v>
      </c>
      <c r="G63" s="41"/>
      <c r="H63" s="33"/>
    </row>
    <row r="64" spans="1:8" ht="12.75" customHeight="1">
      <c r="A64" s="317" t="s">
        <v>32</v>
      </c>
      <c r="B64" s="318"/>
      <c r="C64" s="318"/>
      <c r="D64" s="318"/>
      <c r="E64" s="318"/>
      <c r="F64" s="319"/>
      <c r="G64" s="39"/>
      <c r="H64" s="33"/>
    </row>
    <row r="65" spans="1:8" ht="12.75" customHeight="1">
      <c r="A65" s="113" t="s">
        <v>258</v>
      </c>
      <c r="B65" s="327" t="s">
        <v>158</v>
      </c>
      <c r="C65" s="96">
        <v>49</v>
      </c>
      <c r="D65" s="100">
        <v>301</v>
      </c>
      <c r="E65" s="100">
        <v>24044</v>
      </c>
      <c r="F65" s="101">
        <f>SUM(D65:E65)</f>
        <v>24345</v>
      </c>
      <c r="G65" s="39"/>
      <c r="H65" s="33"/>
    </row>
    <row r="66" spans="1:8" ht="12.75" customHeight="1">
      <c r="A66" s="119" t="s">
        <v>213</v>
      </c>
      <c r="B66" s="327"/>
      <c r="C66" s="100" t="s">
        <v>140</v>
      </c>
      <c r="D66" s="100" t="s">
        <v>140</v>
      </c>
      <c r="E66" s="100" t="s">
        <v>140</v>
      </c>
      <c r="F66" s="102">
        <v>725</v>
      </c>
      <c r="G66" s="39"/>
      <c r="H66" s="33"/>
    </row>
    <row r="67" spans="1:8" ht="12.75" customHeight="1">
      <c r="A67" s="113" t="s">
        <v>90</v>
      </c>
      <c r="B67" s="314">
        <v>263130</v>
      </c>
      <c r="C67" s="96">
        <v>16.5</v>
      </c>
      <c r="D67" s="100">
        <v>3722</v>
      </c>
      <c r="E67" s="100">
        <v>189939</v>
      </c>
      <c r="F67" s="101">
        <f>SUM(D67:E67)</f>
        <v>193661</v>
      </c>
      <c r="G67" s="39"/>
      <c r="H67" s="33"/>
    </row>
    <row r="68" spans="1:8" ht="12.75" customHeight="1">
      <c r="A68" s="119" t="s">
        <v>86</v>
      </c>
      <c r="B68" s="314"/>
      <c r="C68" s="100" t="s">
        <v>140</v>
      </c>
      <c r="D68" s="100" t="s">
        <v>140</v>
      </c>
      <c r="E68" s="100" t="s">
        <v>140</v>
      </c>
      <c r="F68" s="102">
        <v>670</v>
      </c>
      <c r="G68" s="39"/>
      <c r="H68" s="33"/>
    </row>
    <row r="69" spans="1:8" ht="12.75" customHeight="1">
      <c r="A69" s="113" t="s">
        <v>91</v>
      </c>
      <c r="B69" s="314">
        <v>100997</v>
      </c>
      <c r="C69" s="96">
        <v>16</v>
      </c>
      <c r="D69" s="100">
        <v>693</v>
      </c>
      <c r="E69" s="100">
        <v>68499</v>
      </c>
      <c r="F69" s="101">
        <f>SUM(D69:E69)</f>
        <v>69192</v>
      </c>
      <c r="G69" s="39"/>
      <c r="H69" s="33"/>
    </row>
    <row r="70" spans="1:8" ht="12.75" customHeight="1">
      <c r="A70" s="119" t="s">
        <v>86</v>
      </c>
      <c r="B70" s="314"/>
      <c r="C70" s="100" t="s">
        <v>140</v>
      </c>
      <c r="D70" s="100" t="s">
        <v>140</v>
      </c>
      <c r="E70" s="100" t="s">
        <v>140</v>
      </c>
      <c r="F70" s="102">
        <v>2116</v>
      </c>
      <c r="G70" s="39"/>
      <c r="H70" s="33"/>
    </row>
    <row r="71" spans="1:8" ht="12.75" customHeight="1">
      <c r="A71" s="113" t="s">
        <v>92</v>
      </c>
      <c r="B71" s="328" t="s">
        <v>140</v>
      </c>
      <c r="C71" s="96">
        <v>17.9</v>
      </c>
      <c r="D71" s="100">
        <v>5612</v>
      </c>
      <c r="E71" s="100">
        <v>165816</v>
      </c>
      <c r="F71" s="101">
        <f>SUM(D71:E71)</f>
        <v>171428</v>
      </c>
      <c r="G71" s="39"/>
      <c r="H71" s="33"/>
    </row>
    <row r="72" spans="1:8" ht="12.75" customHeight="1">
      <c r="A72" s="119" t="s">
        <v>213</v>
      </c>
      <c r="B72" s="329"/>
      <c r="C72" s="100" t="s">
        <v>140</v>
      </c>
      <c r="D72" s="100" t="s">
        <v>140</v>
      </c>
      <c r="E72" s="100" t="s">
        <v>140</v>
      </c>
      <c r="F72" s="102" t="s">
        <v>140</v>
      </c>
      <c r="G72" s="39"/>
      <c r="H72" s="33"/>
    </row>
    <row r="73" spans="1:8" ht="12.75" customHeight="1">
      <c r="A73" s="113" t="s">
        <v>259</v>
      </c>
      <c r="B73" s="315">
        <v>318000</v>
      </c>
      <c r="C73" s="96">
        <v>9.9</v>
      </c>
      <c r="D73" s="100">
        <v>5617</v>
      </c>
      <c r="E73" s="100">
        <v>271988</v>
      </c>
      <c r="F73" s="101">
        <f>SUM(D73:E73)</f>
        <v>277605</v>
      </c>
      <c r="G73" s="39"/>
      <c r="H73" s="33"/>
    </row>
    <row r="74" spans="1:8" ht="12.75" customHeight="1">
      <c r="A74" s="119" t="s">
        <v>260</v>
      </c>
      <c r="B74" s="323"/>
      <c r="C74" s="100" t="s">
        <v>140</v>
      </c>
      <c r="D74" s="100" t="s">
        <v>140</v>
      </c>
      <c r="E74" s="100" t="s">
        <v>140</v>
      </c>
      <c r="F74" s="102">
        <v>5210</v>
      </c>
      <c r="G74" s="39"/>
      <c r="H74" s="33"/>
    </row>
    <row r="75" spans="1:8" ht="12.75" customHeight="1">
      <c r="A75" s="113" t="s">
        <v>93</v>
      </c>
      <c r="B75" s="328" t="s">
        <v>140</v>
      </c>
      <c r="C75" s="96">
        <v>21</v>
      </c>
      <c r="D75" s="100">
        <v>49458</v>
      </c>
      <c r="E75" s="100">
        <v>135891</v>
      </c>
      <c r="F75" s="101">
        <f>SUM(D75:E75)</f>
        <v>185349</v>
      </c>
      <c r="G75" s="39"/>
      <c r="H75" s="33"/>
    </row>
    <row r="76" spans="1:8" ht="12.75" customHeight="1">
      <c r="A76" s="119" t="s">
        <v>213</v>
      </c>
      <c r="B76" s="329"/>
      <c r="C76" s="100" t="s">
        <v>140</v>
      </c>
      <c r="D76" s="100" t="s">
        <v>140</v>
      </c>
      <c r="E76" s="100" t="s">
        <v>140</v>
      </c>
      <c r="F76" s="102">
        <v>2251</v>
      </c>
      <c r="G76" s="39"/>
      <c r="H76" s="33"/>
    </row>
    <row r="77" spans="1:8" ht="12.75" customHeight="1">
      <c r="A77" s="333" t="s">
        <v>33</v>
      </c>
      <c r="B77" s="334"/>
      <c r="C77" s="334"/>
      <c r="D77" s="334"/>
      <c r="E77" s="334"/>
      <c r="F77" s="335"/>
      <c r="G77" s="39"/>
      <c r="H77" s="33"/>
    </row>
    <row r="78" spans="1:8" ht="12.75" customHeight="1">
      <c r="A78" s="113" t="s">
        <v>74</v>
      </c>
      <c r="B78" s="315">
        <v>656488</v>
      </c>
      <c r="C78" s="96">
        <v>8</v>
      </c>
      <c r="D78" s="100">
        <v>26746</v>
      </c>
      <c r="E78" s="100">
        <v>487600</v>
      </c>
      <c r="F78" s="101">
        <f>SUM(D78:E78)</f>
        <v>514346</v>
      </c>
      <c r="G78" s="39"/>
      <c r="H78" s="33"/>
    </row>
    <row r="79" spans="1:8" ht="12.75" customHeight="1">
      <c r="A79" s="119" t="s">
        <v>94</v>
      </c>
      <c r="B79" s="323"/>
      <c r="C79" s="100" t="s">
        <v>140</v>
      </c>
      <c r="D79" s="100" t="s">
        <v>140</v>
      </c>
      <c r="E79" s="100" t="s">
        <v>140</v>
      </c>
      <c r="F79" s="102" t="s">
        <v>140</v>
      </c>
      <c r="G79" s="39"/>
      <c r="H79" s="33"/>
    </row>
    <row r="80" spans="1:8" ht="12.75" customHeight="1">
      <c r="A80" s="114" t="s">
        <v>95</v>
      </c>
      <c r="B80" s="315">
        <v>154622</v>
      </c>
      <c r="C80" s="96" t="s">
        <v>156</v>
      </c>
      <c r="D80" s="100">
        <v>2793</v>
      </c>
      <c r="E80" s="100">
        <v>111690</v>
      </c>
      <c r="F80" s="101">
        <f>SUM(D80:E80)</f>
        <v>114483</v>
      </c>
      <c r="G80" s="39"/>
      <c r="H80" s="33"/>
    </row>
    <row r="81" spans="1:8" ht="12.75" customHeight="1">
      <c r="A81" s="119" t="s">
        <v>84</v>
      </c>
      <c r="B81" s="323"/>
      <c r="C81" s="100" t="s">
        <v>140</v>
      </c>
      <c r="D81" s="100" t="s">
        <v>140</v>
      </c>
      <c r="E81" s="100" t="s">
        <v>140</v>
      </c>
      <c r="F81" s="102" t="s">
        <v>140</v>
      </c>
      <c r="G81" s="39"/>
      <c r="H81" s="33"/>
    </row>
    <row r="82" spans="1:8" ht="12.75" customHeight="1">
      <c r="A82" s="113" t="s">
        <v>96</v>
      </c>
      <c r="B82" s="315">
        <v>173932</v>
      </c>
      <c r="C82" s="96" t="s">
        <v>157</v>
      </c>
      <c r="D82" s="100">
        <v>8701</v>
      </c>
      <c r="E82" s="100">
        <v>114940</v>
      </c>
      <c r="F82" s="101">
        <f>SUM(D82:E82)</f>
        <v>123641</v>
      </c>
      <c r="G82" s="39"/>
      <c r="H82" s="33"/>
    </row>
    <row r="83" spans="1:8" ht="12.75" customHeight="1">
      <c r="A83" s="119" t="s">
        <v>84</v>
      </c>
      <c r="B83" s="323"/>
      <c r="C83" s="100" t="s">
        <v>140</v>
      </c>
      <c r="D83" s="100" t="s">
        <v>140</v>
      </c>
      <c r="E83" s="100" t="s">
        <v>140</v>
      </c>
      <c r="F83" s="102" t="s">
        <v>140</v>
      </c>
      <c r="G83" s="39"/>
      <c r="H83" s="33"/>
    </row>
    <row r="84" spans="1:8" ht="12.75" customHeight="1">
      <c r="A84" s="113" t="s">
        <v>221</v>
      </c>
      <c r="B84" s="315">
        <v>75000</v>
      </c>
      <c r="C84" s="96">
        <v>33</v>
      </c>
      <c r="D84" s="100">
        <v>749</v>
      </c>
      <c r="E84" s="100">
        <v>35426</v>
      </c>
      <c r="F84" s="101">
        <f>SUM(D84:E84)</f>
        <v>36175</v>
      </c>
      <c r="G84" s="39"/>
      <c r="H84" s="33"/>
    </row>
    <row r="85" spans="1:8" ht="12.75" customHeight="1">
      <c r="A85" s="119" t="s">
        <v>183</v>
      </c>
      <c r="B85" s="323"/>
      <c r="C85" s="100" t="s">
        <v>140</v>
      </c>
      <c r="D85" s="100" t="s">
        <v>140</v>
      </c>
      <c r="E85" s="100" t="s">
        <v>140</v>
      </c>
      <c r="F85" s="102">
        <v>2531</v>
      </c>
      <c r="G85" s="39"/>
      <c r="H85" s="33"/>
    </row>
    <row r="86" spans="1:8" ht="12.75" customHeight="1">
      <c r="A86" s="113" t="s">
        <v>97</v>
      </c>
      <c r="B86" s="315">
        <v>37943</v>
      </c>
      <c r="C86" s="96">
        <v>15</v>
      </c>
      <c r="D86" s="100">
        <v>14674</v>
      </c>
      <c r="E86" s="100">
        <v>13779</v>
      </c>
      <c r="F86" s="101">
        <f>SUM(D86:E86)</f>
        <v>28453</v>
      </c>
      <c r="G86" s="39"/>
      <c r="H86" s="33"/>
    </row>
    <row r="87" spans="1:8" ht="12.75" customHeight="1">
      <c r="A87" s="119" t="s">
        <v>98</v>
      </c>
      <c r="B87" s="323"/>
      <c r="C87" s="100" t="s">
        <v>140</v>
      </c>
      <c r="D87" s="100" t="s">
        <v>140</v>
      </c>
      <c r="E87" s="100" t="s">
        <v>140</v>
      </c>
      <c r="F87" s="102" t="s">
        <v>140</v>
      </c>
      <c r="G87" s="39"/>
      <c r="H87" s="33"/>
    </row>
    <row r="88" spans="1:8" ht="12.75" customHeight="1">
      <c r="A88" s="113" t="s">
        <v>99</v>
      </c>
      <c r="B88" s="315">
        <v>231571</v>
      </c>
      <c r="C88" s="96" t="s">
        <v>166</v>
      </c>
      <c r="D88" s="100">
        <v>59162</v>
      </c>
      <c r="E88" s="100">
        <v>128228</v>
      </c>
      <c r="F88" s="101">
        <f>D88+E88</f>
        <v>187390</v>
      </c>
      <c r="G88" s="39"/>
      <c r="H88" s="33"/>
    </row>
    <row r="89" spans="1:8" ht="12.75" customHeight="1">
      <c r="A89" s="119" t="s">
        <v>84</v>
      </c>
      <c r="B89" s="323"/>
      <c r="C89" s="100" t="s">
        <v>140</v>
      </c>
      <c r="D89" s="100" t="s">
        <v>140</v>
      </c>
      <c r="E89" s="100" t="s">
        <v>140</v>
      </c>
      <c r="F89" s="102" t="s">
        <v>140</v>
      </c>
      <c r="G89" s="39"/>
      <c r="H89" s="33"/>
    </row>
    <row r="90" spans="1:8" ht="12.75" customHeight="1">
      <c r="A90" s="320" t="s">
        <v>34</v>
      </c>
      <c r="B90" s="321"/>
      <c r="C90" s="321"/>
      <c r="D90" s="321"/>
      <c r="E90" s="321"/>
      <c r="F90" s="322"/>
      <c r="G90" s="39"/>
      <c r="H90" s="33"/>
    </row>
    <row r="91" spans="1:8" ht="12.75" customHeight="1">
      <c r="A91" s="113" t="s">
        <v>220</v>
      </c>
      <c r="B91" s="326" t="s">
        <v>140</v>
      </c>
      <c r="C91" s="96">
        <v>59</v>
      </c>
      <c r="D91" s="100">
        <v>1159</v>
      </c>
      <c r="E91" s="100">
        <v>12573</v>
      </c>
      <c r="F91" s="101">
        <f>SUM(D91:E91)</f>
        <v>13732</v>
      </c>
      <c r="G91" s="39"/>
      <c r="H91" s="33"/>
    </row>
    <row r="92" spans="1:8" ht="12.75" customHeight="1">
      <c r="A92" s="119" t="s">
        <v>174</v>
      </c>
      <c r="B92" s="326"/>
      <c r="C92" s="100" t="s">
        <v>140</v>
      </c>
      <c r="D92" s="100" t="s">
        <v>140</v>
      </c>
      <c r="E92" s="100" t="s">
        <v>140</v>
      </c>
      <c r="F92" s="102">
        <v>863</v>
      </c>
      <c r="G92" s="39"/>
      <c r="H92" s="33"/>
    </row>
    <row r="93" spans="1:8" ht="12.75" customHeight="1">
      <c r="A93" s="113" t="s">
        <v>100</v>
      </c>
      <c r="B93" s="324" t="s">
        <v>140</v>
      </c>
      <c r="C93" s="96">
        <v>59</v>
      </c>
      <c r="D93" s="100">
        <v>3931</v>
      </c>
      <c r="E93" s="100">
        <v>32172</v>
      </c>
      <c r="F93" s="101">
        <f>SUM(D93:E93)</f>
        <v>36103</v>
      </c>
      <c r="G93" s="39"/>
      <c r="H93" s="33"/>
    </row>
    <row r="94" spans="1:8" ht="12.75" customHeight="1">
      <c r="A94" s="119" t="s">
        <v>213</v>
      </c>
      <c r="B94" s="325"/>
      <c r="C94" s="100" t="s">
        <v>140</v>
      </c>
      <c r="D94" s="100" t="s">
        <v>140</v>
      </c>
      <c r="E94" s="100" t="s">
        <v>140</v>
      </c>
      <c r="F94" s="102">
        <v>49</v>
      </c>
      <c r="G94" s="39"/>
      <c r="H94" s="33"/>
    </row>
    <row r="95" spans="1:8" ht="12.75" customHeight="1">
      <c r="A95" s="113" t="s">
        <v>225</v>
      </c>
      <c r="B95" s="315">
        <v>120000</v>
      </c>
      <c r="C95" s="96">
        <v>16</v>
      </c>
      <c r="D95" s="100">
        <v>0</v>
      </c>
      <c r="E95" s="100">
        <v>105275</v>
      </c>
      <c r="F95" s="101">
        <f>SUM(D95:E95)</f>
        <v>105275</v>
      </c>
      <c r="G95" s="39"/>
      <c r="H95" s="33"/>
    </row>
    <row r="96" spans="1:8" ht="12.75" customHeight="1">
      <c r="A96" s="119" t="s">
        <v>226</v>
      </c>
      <c r="B96" s="323"/>
      <c r="C96" s="100" t="s">
        <v>140</v>
      </c>
      <c r="D96" s="100" t="s">
        <v>140</v>
      </c>
      <c r="E96" s="100" t="s">
        <v>140</v>
      </c>
      <c r="F96" s="102" t="s">
        <v>158</v>
      </c>
      <c r="G96" s="39"/>
      <c r="H96" s="33"/>
    </row>
    <row r="97" spans="1:8" ht="15" customHeight="1">
      <c r="A97" s="330" t="s">
        <v>35</v>
      </c>
      <c r="B97" s="331"/>
      <c r="C97" s="331"/>
      <c r="D97" s="331"/>
      <c r="E97" s="331"/>
      <c r="F97" s="332"/>
      <c r="G97" s="42"/>
      <c r="H97" s="33"/>
    </row>
    <row r="98" spans="1:8" ht="12.75" customHeight="1">
      <c r="A98" s="320" t="s">
        <v>36</v>
      </c>
      <c r="B98" s="321"/>
      <c r="C98" s="321"/>
      <c r="D98" s="321"/>
      <c r="E98" s="321"/>
      <c r="F98" s="322"/>
      <c r="G98" s="39"/>
      <c r="H98" s="33"/>
    </row>
    <row r="99" spans="1:8" ht="12.75" customHeight="1">
      <c r="A99" s="113" t="s">
        <v>101</v>
      </c>
      <c r="B99" s="315">
        <v>41667</v>
      </c>
      <c r="C99" s="96">
        <v>43</v>
      </c>
      <c r="D99" s="100">
        <v>1582</v>
      </c>
      <c r="E99" s="100">
        <v>30091</v>
      </c>
      <c r="F99" s="101">
        <f>SUM(D99:E99)</f>
        <v>31673</v>
      </c>
      <c r="G99" s="39"/>
      <c r="H99" s="33"/>
    </row>
    <row r="100" spans="1:8" ht="12.75" customHeight="1">
      <c r="A100" s="119" t="s">
        <v>102</v>
      </c>
      <c r="B100" s="323"/>
      <c r="C100" s="100" t="s">
        <v>140</v>
      </c>
      <c r="D100" s="100" t="s">
        <v>140</v>
      </c>
      <c r="E100" s="100" t="s">
        <v>140</v>
      </c>
      <c r="F100" s="102" t="s">
        <v>158</v>
      </c>
      <c r="G100" s="39"/>
      <c r="H100" s="33"/>
    </row>
    <row r="101" spans="1:8" ht="12.75" customHeight="1">
      <c r="A101" s="320" t="s">
        <v>187</v>
      </c>
      <c r="B101" s="321"/>
      <c r="C101" s="321"/>
      <c r="D101" s="321"/>
      <c r="E101" s="321"/>
      <c r="F101" s="322"/>
      <c r="G101" s="39"/>
      <c r="H101" s="33"/>
    </row>
    <row r="102" spans="1:8" ht="12.75" customHeight="1">
      <c r="A102" s="113" t="s">
        <v>184</v>
      </c>
      <c r="B102" s="315" t="s">
        <v>158</v>
      </c>
      <c r="C102" s="96">
        <v>39</v>
      </c>
      <c r="D102" s="100">
        <v>2629</v>
      </c>
      <c r="E102" s="100">
        <v>63188</v>
      </c>
      <c r="F102" s="101">
        <f>SUM(D102:E102)</f>
        <v>65817</v>
      </c>
      <c r="G102" s="39"/>
      <c r="H102" s="33"/>
    </row>
    <row r="103" spans="1:8" ht="12.75" customHeight="1">
      <c r="A103" s="119" t="s">
        <v>214</v>
      </c>
      <c r="B103" s="323"/>
      <c r="C103" s="100" t="s">
        <v>140</v>
      </c>
      <c r="D103" s="100" t="s">
        <v>140</v>
      </c>
      <c r="E103" s="100" t="s">
        <v>140</v>
      </c>
      <c r="F103" s="102">
        <v>4300</v>
      </c>
      <c r="G103" s="39"/>
      <c r="H103" s="33"/>
    </row>
    <row r="104" spans="1:8" ht="12.75" customHeight="1">
      <c r="A104" s="320" t="s">
        <v>37</v>
      </c>
      <c r="B104" s="321"/>
      <c r="C104" s="321"/>
      <c r="D104" s="321"/>
      <c r="E104" s="321"/>
      <c r="F104" s="322"/>
      <c r="G104" s="39"/>
      <c r="H104" s="33"/>
    </row>
    <row r="105" spans="1:8" ht="12.75" customHeight="1">
      <c r="A105" s="115" t="s">
        <v>103</v>
      </c>
      <c r="B105" s="315">
        <v>82116</v>
      </c>
      <c r="C105" s="96" t="s">
        <v>143</v>
      </c>
      <c r="D105" s="100">
        <v>19797</v>
      </c>
      <c r="E105" s="100">
        <v>44187</v>
      </c>
      <c r="F105" s="101">
        <f>SUM(D105:E105)</f>
        <v>63984</v>
      </c>
      <c r="G105" s="39"/>
      <c r="H105" s="33"/>
    </row>
    <row r="106" spans="1:8" ht="12.75" customHeight="1">
      <c r="A106" s="143" t="s">
        <v>84</v>
      </c>
      <c r="B106" s="316"/>
      <c r="C106" s="174" t="s">
        <v>140</v>
      </c>
      <c r="D106" s="174" t="s">
        <v>140</v>
      </c>
      <c r="E106" s="174" t="s">
        <v>140</v>
      </c>
      <c r="F106" s="146" t="s">
        <v>140</v>
      </c>
      <c r="G106" s="39"/>
      <c r="H106" s="33"/>
    </row>
    <row r="107" spans="1:8" ht="12.75" customHeight="1">
      <c r="A107" s="115" t="s">
        <v>188</v>
      </c>
      <c r="B107" s="199" t="s">
        <v>201</v>
      </c>
      <c r="C107" s="399"/>
      <c r="D107" s="399"/>
      <c r="E107" s="399"/>
      <c r="F107" s="400"/>
      <c r="G107" s="39"/>
      <c r="H107" s="33"/>
    </row>
    <row r="108" spans="1:8" ht="12.75" customHeight="1">
      <c r="A108" s="143" t="s">
        <v>189</v>
      </c>
      <c r="B108" s="401"/>
      <c r="C108" s="402"/>
      <c r="D108" s="402"/>
      <c r="E108" s="402"/>
      <c r="F108" s="403"/>
      <c r="G108" s="39"/>
      <c r="H108" s="33"/>
    </row>
    <row r="109" spans="1:8" ht="15" customHeight="1">
      <c r="A109" s="340" t="s">
        <v>38</v>
      </c>
      <c r="B109" s="341"/>
      <c r="C109" s="341"/>
      <c r="D109" s="341"/>
      <c r="E109" s="341"/>
      <c r="F109" s="342"/>
      <c r="G109" s="42"/>
      <c r="H109" s="33"/>
    </row>
    <row r="110" spans="1:8" ht="12.75" customHeight="1">
      <c r="A110" s="320" t="s">
        <v>39</v>
      </c>
      <c r="B110" s="321"/>
      <c r="C110" s="321"/>
      <c r="D110" s="321"/>
      <c r="E110" s="321"/>
      <c r="F110" s="360"/>
      <c r="G110" s="39"/>
      <c r="H110" s="33"/>
    </row>
    <row r="111" spans="1:8" ht="12.75" customHeight="1">
      <c r="A111" s="369" t="s">
        <v>40</v>
      </c>
      <c r="B111" s="370"/>
      <c r="C111" s="370"/>
      <c r="D111" s="370"/>
      <c r="E111" s="370"/>
      <c r="F111" s="371"/>
      <c r="G111" s="43"/>
      <c r="H111" s="33"/>
    </row>
    <row r="112" spans="1:8" ht="12.75" customHeight="1">
      <c r="A112" s="185" t="s">
        <v>230</v>
      </c>
      <c r="B112" s="315">
        <v>15800</v>
      </c>
      <c r="C112" s="99">
        <v>49</v>
      </c>
      <c r="D112" s="100">
        <v>101</v>
      </c>
      <c r="E112" s="100">
        <v>11119</v>
      </c>
      <c r="F112" s="101">
        <f>SUM(D112:E112)</f>
        <v>11220</v>
      </c>
      <c r="G112" s="43"/>
      <c r="H112" s="33"/>
    </row>
    <row r="113" spans="1:8" ht="12.75" customHeight="1">
      <c r="A113" s="184" t="s">
        <v>231</v>
      </c>
      <c r="B113" s="316"/>
      <c r="C113" s="144" t="s">
        <v>140</v>
      </c>
      <c r="D113" s="144" t="s">
        <v>140</v>
      </c>
      <c r="E113" s="144" t="s">
        <v>140</v>
      </c>
      <c r="F113" s="146">
        <v>1502</v>
      </c>
      <c r="G113" s="43"/>
      <c r="H113" s="33"/>
    </row>
    <row r="114" spans="1:8" ht="12.75" customHeight="1">
      <c r="A114" s="115" t="s">
        <v>104</v>
      </c>
      <c r="B114" s="315">
        <v>48300</v>
      </c>
      <c r="C114" s="99">
        <v>49.9</v>
      </c>
      <c r="D114" s="100">
        <v>2821</v>
      </c>
      <c r="E114" s="100">
        <v>25000</v>
      </c>
      <c r="F114" s="101">
        <f>SUM(D114:E114)</f>
        <v>27821</v>
      </c>
      <c r="G114" s="43"/>
      <c r="H114" s="33"/>
    </row>
    <row r="115" spans="1:8" ht="12.75" customHeight="1">
      <c r="A115" s="119" t="s">
        <v>215</v>
      </c>
      <c r="B115" s="316"/>
      <c r="C115" s="144" t="s">
        <v>140</v>
      </c>
      <c r="D115" s="144" t="s">
        <v>140</v>
      </c>
      <c r="E115" s="144" t="s">
        <v>140</v>
      </c>
      <c r="F115" s="146">
        <v>694</v>
      </c>
      <c r="G115" s="43"/>
      <c r="H115" s="33"/>
    </row>
    <row r="116" spans="1:8" ht="12.75" customHeight="1">
      <c r="A116" s="185" t="s">
        <v>204</v>
      </c>
      <c r="B116" s="314">
        <v>24000</v>
      </c>
      <c r="C116" s="99">
        <v>59</v>
      </c>
      <c r="D116" s="100">
        <v>657</v>
      </c>
      <c r="E116" s="100">
        <v>10972</v>
      </c>
      <c r="F116" s="101">
        <f>SUM(D116:E116)</f>
        <v>11629</v>
      </c>
      <c r="G116" s="43"/>
      <c r="H116" s="33"/>
    </row>
    <row r="117" spans="1:8" ht="12.75" customHeight="1">
      <c r="A117" s="184" t="s">
        <v>102</v>
      </c>
      <c r="B117" s="314"/>
      <c r="C117" s="96" t="s">
        <v>140</v>
      </c>
      <c r="D117" s="96" t="s">
        <v>140</v>
      </c>
      <c r="E117" s="96" t="s">
        <v>140</v>
      </c>
      <c r="F117" s="102">
        <v>2864</v>
      </c>
      <c r="G117" s="43"/>
      <c r="H117" s="33"/>
    </row>
    <row r="118" spans="1:8" ht="12.75" customHeight="1">
      <c r="A118" s="185" t="s">
        <v>216</v>
      </c>
      <c r="B118" s="314">
        <v>33000</v>
      </c>
      <c r="C118" s="99">
        <v>54</v>
      </c>
      <c r="D118" s="100">
        <v>1454</v>
      </c>
      <c r="E118" s="100">
        <v>15832</v>
      </c>
      <c r="F118" s="101">
        <f>SUM(D118:E118)</f>
        <v>17286</v>
      </c>
      <c r="G118" s="43"/>
      <c r="H118" s="33"/>
    </row>
    <row r="119" spans="1:8" ht="12.75" customHeight="1">
      <c r="A119" s="184" t="s">
        <v>102</v>
      </c>
      <c r="B119" s="314"/>
      <c r="C119" s="96" t="s">
        <v>140</v>
      </c>
      <c r="D119" s="96" t="s">
        <v>140</v>
      </c>
      <c r="E119" s="96" t="s">
        <v>140</v>
      </c>
      <c r="F119" s="102">
        <v>4048</v>
      </c>
      <c r="G119" s="43"/>
      <c r="H119" s="33"/>
    </row>
    <row r="120" spans="1:8" ht="12.75" customHeight="1">
      <c r="A120" s="185" t="s">
        <v>181</v>
      </c>
      <c r="B120" s="314">
        <v>25000</v>
      </c>
      <c r="C120" s="99">
        <v>49</v>
      </c>
      <c r="D120" s="100">
        <v>414</v>
      </c>
      <c r="E120" s="100">
        <v>8856</v>
      </c>
      <c r="F120" s="101">
        <f>SUM(D120:E120)</f>
        <v>9270</v>
      </c>
      <c r="G120" s="43"/>
      <c r="H120" s="33"/>
    </row>
    <row r="121" spans="1:8" ht="12.75" customHeight="1">
      <c r="A121" s="184" t="s">
        <v>182</v>
      </c>
      <c r="B121" s="314"/>
      <c r="C121" s="96" t="s">
        <v>140</v>
      </c>
      <c r="D121" s="96" t="s">
        <v>140</v>
      </c>
      <c r="E121" s="96" t="s">
        <v>140</v>
      </c>
      <c r="F121" s="102">
        <v>356</v>
      </c>
      <c r="G121" s="43"/>
      <c r="H121" s="33"/>
    </row>
    <row r="122" spans="1:8" ht="12.75" customHeight="1">
      <c r="A122" s="320" t="s">
        <v>41</v>
      </c>
      <c r="B122" s="334"/>
      <c r="C122" s="334"/>
      <c r="D122" s="334"/>
      <c r="E122" s="334"/>
      <c r="F122" s="336"/>
      <c r="G122" s="39"/>
      <c r="H122" s="33"/>
    </row>
    <row r="123" spans="1:8" ht="12.75" customHeight="1">
      <c r="A123" s="369" t="s">
        <v>42</v>
      </c>
      <c r="B123" s="370"/>
      <c r="C123" s="370"/>
      <c r="D123" s="370"/>
      <c r="E123" s="370"/>
      <c r="F123" s="371"/>
      <c r="G123" s="39"/>
      <c r="H123" s="33"/>
    </row>
    <row r="124" spans="1:8" ht="12.75" customHeight="1">
      <c r="A124" s="115" t="s">
        <v>208</v>
      </c>
      <c r="B124" s="315">
        <v>186000</v>
      </c>
      <c r="C124" s="96">
        <v>21</v>
      </c>
      <c r="D124" s="100">
        <v>42948</v>
      </c>
      <c r="E124" s="100">
        <v>83269</v>
      </c>
      <c r="F124" s="101">
        <f>SUM(D124:E124)</f>
        <v>126217</v>
      </c>
      <c r="G124" s="39"/>
      <c r="H124" s="33"/>
    </row>
    <row r="125" spans="1:8" ht="12.75" customHeight="1">
      <c r="A125" s="119" t="s">
        <v>82</v>
      </c>
      <c r="B125" s="323"/>
      <c r="C125" s="96" t="s">
        <v>140</v>
      </c>
      <c r="D125" s="96" t="s">
        <v>140</v>
      </c>
      <c r="E125" s="96" t="s">
        <v>140</v>
      </c>
      <c r="F125" s="102">
        <v>5860</v>
      </c>
      <c r="G125" s="39"/>
      <c r="H125" s="33"/>
    </row>
    <row r="126" spans="1:8" ht="12.75" customHeight="1">
      <c r="A126" s="115" t="s">
        <v>205</v>
      </c>
      <c r="B126" s="315">
        <v>78525</v>
      </c>
      <c r="C126" s="96">
        <v>29</v>
      </c>
      <c r="D126" s="100">
        <v>1350</v>
      </c>
      <c r="E126" s="100">
        <v>39180</v>
      </c>
      <c r="F126" s="101">
        <f>SUM(D126:E126)</f>
        <v>40530</v>
      </c>
      <c r="G126" s="39"/>
      <c r="H126" s="33"/>
    </row>
    <row r="127" spans="1:8" ht="12.75" customHeight="1">
      <c r="A127" s="119" t="s">
        <v>206</v>
      </c>
      <c r="B127" s="323"/>
      <c r="C127" s="96" t="s">
        <v>140</v>
      </c>
      <c r="D127" s="96" t="s">
        <v>140</v>
      </c>
      <c r="E127" s="96" t="s">
        <v>140</v>
      </c>
      <c r="F127" s="102" t="s">
        <v>158</v>
      </c>
      <c r="G127" s="39"/>
      <c r="H127" s="33"/>
    </row>
    <row r="128" spans="1:8" ht="12.75" customHeight="1">
      <c r="A128" s="369" t="s">
        <v>180</v>
      </c>
      <c r="B128" s="370"/>
      <c r="C128" s="370"/>
      <c r="D128" s="370"/>
      <c r="E128" s="370"/>
      <c r="F128" s="384"/>
      <c r="G128" s="43"/>
      <c r="H128" s="33"/>
    </row>
    <row r="129" spans="1:8" ht="12.75" customHeight="1">
      <c r="A129" s="115" t="s">
        <v>105</v>
      </c>
      <c r="B129" s="324" t="s">
        <v>140</v>
      </c>
      <c r="C129" s="96">
        <v>42</v>
      </c>
      <c r="D129" s="100">
        <v>34108</v>
      </c>
      <c r="E129" s="100">
        <v>71042</v>
      </c>
      <c r="F129" s="101">
        <f>SUM(D129:E129)</f>
        <v>105150</v>
      </c>
      <c r="G129" s="43"/>
      <c r="H129" s="33"/>
    </row>
    <row r="130" spans="1:8" ht="12.75" customHeight="1" thickBot="1">
      <c r="A130" s="120" t="s">
        <v>213</v>
      </c>
      <c r="B130" s="404"/>
      <c r="C130" s="110" t="s">
        <v>140</v>
      </c>
      <c r="D130" s="110" t="s">
        <v>140</v>
      </c>
      <c r="E130" s="110" t="s">
        <v>140</v>
      </c>
      <c r="F130" s="111">
        <v>6258</v>
      </c>
      <c r="G130" s="43"/>
      <c r="H130" s="33"/>
    </row>
    <row r="131" spans="1:8" ht="15" customHeight="1">
      <c r="A131" s="337" t="s">
        <v>43</v>
      </c>
      <c r="B131" s="338"/>
      <c r="C131" s="338"/>
      <c r="D131" s="338"/>
      <c r="E131" s="338"/>
      <c r="F131" s="339"/>
      <c r="G131" s="42"/>
      <c r="H131" s="33"/>
    </row>
    <row r="132" spans="1:8" ht="12.75" customHeight="1">
      <c r="A132" s="333" t="s">
        <v>44</v>
      </c>
      <c r="B132" s="334"/>
      <c r="C132" s="334"/>
      <c r="D132" s="334"/>
      <c r="E132" s="334"/>
      <c r="F132" s="336"/>
      <c r="G132" s="39"/>
      <c r="H132" s="33"/>
    </row>
    <row r="133" spans="1:8" ht="12.75" customHeight="1">
      <c r="A133" s="369" t="s">
        <v>45</v>
      </c>
      <c r="B133" s="370"/>
      <c r="C133" s="370"/>
      <c r="D133" s="370"/>
      <c r="E133" s="370"/>
      <c r="F133" s="371"/>
      <c r="G133" s="43"/>
      <c r="H133" s="33"/>
    </row>
    <row r="134" spans="1:8" ht="12.75" customHeight="1">
      <c r="A134" s="115" t="s">
        <v>106</v>
      </c>
      <c r="B134" s="315">
        <v>14000</v>
      </c>
      <c r="C134" s="96">
        <v>39</v>
      </c>
      <c r="D134" s="100">
        <v>7108</v>
      </c>
      <c r="E134" s="100">
        <v>382</v>
      </c>
      <c r="F134" s="101">
        <f>SUM(D134:E134)</f>
        <v>7490</v>
      </c>
      <c r="G134" s="43"/>
      <c r="H134" s="33"/>
    </row>
    <row r="135" spans="1:8" ht="12.75" customHeight="1">
      <c r="A135" s="119" t="s">
        <v>107</v>
      </c>
      <c r="B135" s="323"/>
      <c r="C135" s="96" t="s">
        <v>140</v>
      </c>
      <c r="D135" s="100" t="s">
        <v>158</v>
      </c>
      <c r="E135" s="100" t="s">
        <v>158</v>
      </c>
      <c r="F135" s="102">
        <v>1180</v>
      </c>
      <c r="G135" s="43"/>
      <c r="H135" s="33"/>
    </row>
    <row r="136" spans="1:8" ht="12.75" customHeight="1">
      <c r="A136" s="115" t="s">
        <v>108</v>
      </c>
      <c r="B136" s="315">
        <v>33504</v>
      </c>
      <c r="C136" s="96">
        <v>25</v>
      </c>
      <c r="D136" s="100">
        <v>22055</v>
      </c>
      <c r="E136" s="100">
        <v>5628</v>
      </c>
      <c r="F136" s="101">
        <f>SUM(D136:E136)</f>
        <v>27683</v>
      </c>
      <c r="G136" s="43"/>
      <c r="H136" s="33"/>
    </row>
    <row r="137" spans="1:8" ht="12.75" customHeight="1">
      <c r="A137" s="119" t="s">
        <v>109</v>
      </c>
      <c r="B137" s="323"/>
      <c r="C137" s="96" t="s">
        <v>140</v>
      </c>
      <c r="D137" s="96" t="s">
        <v>140</v>
      </c>
      <c r="E137" s="96" t="s">
        <v>140</v>
      </c>
      <c r="F137" s="102">
        <v>541</v>
      </c>
      <c r="G137" s="43"/>
      <c r="H137" s="33"/>
    </row>
    <row r="138" spans="1:8" ht="12.75" customHeight="1">
      <c r="A138" s="115" t="s">
        <v>110</v>
      </c>
      <c r="B138" s="314">
        <v>31875</v>
      </c>
      <c r="C138" s="96" t="s">
        <v>170</v>
      </c>
      <c r="D138" s="100">
        <v>16205</v>
      </c>
      <c r="E138" s="100">
        <v>6844</v>
      </c>
      <c r="F138" s="101">
        <f>SUM(D138:E138)</f>
        <v>23049</v>
      </c>
      <c r="G138" s="43"/>
      <c r="H138" s="33"/>
    </row>
    <row r="139" spans="1:8" ht="12.75" customHeight="1">
      <c r="A139" s="119" t="s">
        <v>111</v>
      </c>
      <c r="B139" s="314"/>
      <c r="C139" s="100">
        <v>1389</v>
      </c>
      <c r="D139" s="100">
        <v>30</v>
      </c>
      <c r="E139" s="100">
        <f>SUM(C139:D139)</f>
        <v>1419</v>
      </c>
      <c r="F139" s="102">
        <v>51</v>
      </c>
      <c r="G139" s="43"/>
      <c r="H139" s="33"/>
    </row>
    <row r="140" spans="1:8" ht="12.75" customHeight="1">
      <c r="A140" s="115" t="s">
        <v>112</v>
      </c>
      <c r="B140" s="314">
        <v>33832</v>
      </c>
      <c r="C140" s="96">
        <v>19</v>
      </c>
      <c r="D140" s="100">
        <v>8627</v>
      </c>
      <c r="E140" s="100">
        <v>15158</v>
      </c>
      <c r="F140" s="101">
        <f>SUM(D140:E140)</f>
        <v>23785</v>
      </c>
      <c r="G140" s="43"/>
      <c r="H140" s="33"/>
    </row>
    <row r="141" spans="1:8" s="166" customFormat="1" ht="12.75" customHeight="1">
      <c r="A141" s="143" t="s">
        <v>113</v>
      </c>
      <c r="B141" s="315"/>
      <c r="C141" s="144" t="s">
        <v>140</v>
      </c>
      <c r="D141" s="144" t="s">
        <v>140</v>
      </c>
      <c r="E141" s="144" t="s">
        <v>140</v>
      </c>
      <c r="F141" s="146">
        <v>10</v>
      </c>
      <c r="G141" s="43"/>
      <c r="H141" s="160"/>
    </row>
    <row r="142" spans="1:8" ht="12.75" customHeight="1">
      <c r="A142" s="369" t="s">
        <v>48</v>
      </c>
      <c r="B142" s="370"/>
      <c r="C142" s="370"/>
      <c r="D142" s="370"/>
      <c r="E142" s="370"/>
      <c r="F142" s="371"/>
      <c r="G142" s="43"/>
      <c r="H142" s="33"/>
    </row>
    <row r="143" spans="1:8" ht="12.75" customHeight="1">
      <c r="A143" s="115" t="s">
        <v>202</v>
      </c>
      <c r="B143" s="315">
        <v>1240</v>
      </c>
      <c r="C143" s="96">
        <v>34.9</v>
      </c>
      <c r="D143" s="100">
        <v>977</v>
      </c>
      <c r="E143" s="100">
        <v>263</v>
      </c>
      <c r="F143" s="101">
        <f>SUM(D143:E143)</f>
        <v>1240</v>
      </c>
      <c r="G143" s="43"/>
      <c r="H143" s="33"/>
    </row>
    <row r="144" spans="1:8" ht="12.75" customHeight="1">
      <c r="A144" s="119" t="s">
        <v>119</v>
      </c>
      <c r="B144" s="323"/>
      <c r="C144" s="96" t="s">
        <v>140</v>
      </c>
      <c r="D144" s="96" t="s">
        <v>140</v>
      </c>
      <c r="E144" s="96" t="s">
        <v>140</v>
      </c>
      <c r="F144" s="102">
        <v>130</v>
      </c>
      <c r="G144" s="43"/>
      <c r="H144" s="33"/>
    </row>
    <row r="145" spans="1:8" ht="12.75" customHeight="1">
      <c r="A145" s="115" t="s">
        <v>173</v>
      </c>
      <c r="B145" s="315">
        <v>60760</v>
      </c>
      <c r="C145" s="96">
        <v>59.9</v>
      </c>
      <c r="D145" s="100">
        <v>15939</v>
      </c>
      <c r="E145" s="100">
        <v>33320</v>
      </c>
      <c r="F145" s="101">
        <f>SUM(D145:E145)</f>
        <v>49259</v>
      </c>
      <c r="G145" s="43"/>
      <c r="H145" s="33"/>
    </row>
    <row r="146" spans="1:8" ht="12.75" customHeight="1">
      <c r="A146" s="119" t="s">
        <v>119</v>
      </c>
      <c r="B146" s="323"/>
      <c r="C146" s="96" t="s">
        <v>140</v>
      </c>
      <c r="D146" s="96" t="s">
        <v>140</v>
      </c>
      <c r="E146" s="96" t="s">
        <v>140</v>
      </c>
      <c r="F146" s="102">
        <v>6720</v>
      </c>
      <c r="G146" s="43"/>
      <c r="H146" s="33"/>
    </row>
    <row r="147" spans="1:8" ht="12.75" customHeight="1">
      <c r="A147" s="115" t="s">
        <v>114</v>
      </c>
      <c r="B147" s="315">
        <v>20000</v>
      </c>
      <c r="C147" s="96">
        <v>20</v>
      </c>
      <c r="D147" s="100">
        <v>7601</v>
      </c>
      <c r="E147" s="100">
        <v>2366</v>
      </c>
      <c r="F147" s="101">
        <f>SUM(D147:E147)</f>
        <v>9967</v>
      </c>
      <c r="G147" s="43"/>
      <c r="H147" s="33"/>
    </row>
    <row r="148" spans="1:8" ht="12.75" customHeight="1">
      <c r="A148" s="119" t="s">
        <v>107</v>
      </c>
      <c r="B148" s="323"/>
      <c r="C148" s="96" t="s">
        <v>140</v>
      </c>
      <c r="D148" s="100" t="s">
        <v>158</v>
      </c>
      <c r="E148" s="100" t="s">
        <v>158</v>
      </c>
      <c r="F148" s="102">
        <v>1364</v>
      </c>
      <c r="G148" s="43"/>
      <c r="H148" s="33"/>
    </row>
    <row r="149" spans="1:8" ht="12.75" customHeight="1">
      <c r="A149" s="115" t="s">
        <v>144</v>
      </c>
      <c r="B149" s="314">
        <v>29400</v>
      </c>
      <c r="C149" s="96">
        <v>150</v>
      </c>
      <c r="D149" s="100">
        <v>1845</v>
      </c>
      <c r="E149" s="100">
        <v>12868</v>
      </c>
      <c r="F149" s="101">
        <f>SUM(D149:E149)</f>
        <v>14713</v>
      </c>
      <c r="G149" s="43"/>
      <c r="H149" s="33"/>
    </row>
    <row r="150" spans="1:8" ht="12.75" customHeight="1">
      <c r="A150" s="119" t="s">
        <v>107</v>
      </c>
      <c r="B150" s="315"/>
      <c r="C150" s="174">
        <v>5083</v>
      </c>
      <c r="D150" s="174" t="s">
        <v>140</v>
      </c>
      <c r="E150" s="174">
        <f>C150</f>
        <v>5083</v>
      </c>
      <c r="F150" s="146">
        <v>2846</v>
      </c>
      <c r="G150" s="43"/>
      <c r="H150" s="33"/>
    </row>
    <row r="151" spans="1:8" ht="12.75" customHeight="1">
      <c r="A151" s="115" t="s">
        <v>115</v>
      </c>
      <c r="B151" s="314">
        <v>52300</v>
      </c>
      <c r="C151" s="96">
        <v>145</v>
      </c>
      <c r="D151" s="100">
        <v>14987</v>
      </c>
      <c r="E151" s="100">
        <v>26539</v>
      </c>
      <c r="F151" s="101">
        <f>SUM(D151:E151)</f>
        <v>41526</v>
      </c>
      <c r="G151" s="43"/>
      <c r="H151" s="33"/>
    </row>
    <row r="152" spans="1:8" ht="12.75" customHeight="1">
      <c r="A152" s="119" t="s">
        <v>116</v>
      </c>
      <c r="B152" s="315"/>
      <c r="C152" s="144" t="s">
        <v>140</v>
      </c>
      <c r="D152" s="144" t="s">
        <v>140</v>
      </c>
      <c r="E152" s="144" t="s">
        <v>140</v>
      </c>
      <c r="F152" s="145" t="s">
        <v>140</v>
      </c>
      <c r="G152" s="43"/>
      <c r="H152" s="33"/>
    </row>
    <row r="153" spans="1:8" ht="12.75" customHeight="1">
      <c r="A153" s="185" t="s">
        <v>227</v>
      </c>
      <c r="B153" s="314">
        <v>800</v>
      </c>
      <c r="C153" s="96">
        <v>45</v>
      </c>
      <c r="D153" s="100">
        <v>448</v>
      </c>
      <c r="E153" s="100">
        <v>68</v>
      </c>
      <c r="F153" s="101">
        <f>SUM(D153:E153)</f>
        <v>516</v>
      </c>
      <c r="G153" s="43"/>
      <c r="H153" s="33"/>
    </row>
    <row r="154" spans="1:8" ht="12.75" customHeight="1">
      <c r="A154" s="186" t="s">
        <v>175</v>
      </c>
      <c r="B154" s="314"/>
      <c r="C154" s="96" t="s">
        <v>140</v>
      </c>
      <c r="D154" s="96" t="s">
        <v>140</v>
      </c>
      <c r="E154" s="96" t="s">
        <v>140</v>
      </c>
      <c r="F154" s="97" t="s">
        <v>140</v>
      </c>
      <c r="G154" s="43"/>
      <c r="H154" s="33"/>
    </row>
    <row r="155" spans="1:8" ht="12.75" customHeight="1">
      <c r="A155" s="185" t="s">
        <v>228</v>
      </c>
      <c r="B155" s="314">
        <v>10575</v>
      </c>
      <c r="C155" s="96">
        <v>79</v>
      </c>
      <c r="D155" s="100">
        <v>1098</v>
      </c>
      <c r="E155" s="100">
        <v>4212</v>
      </c>
      <c r="F155" s="101">
        <f>SUM(D155:E155)</f>
        <v>5310</v>
      </c>
      <c r="G155" s="43"/>
      <c r="H155" s="33"/>
    </row>
    <row r="156" spans="1:8" ht="12.75" customHeight="1">
      <c r="A156" s="186" t="s">
        <v>175</v>
      </c>
      <c r="B156" s="314"/>
      <c r="C156" s="96" t="s">
        <v>140</v>
      </c>
      <c r="D156" s="96" t="s">
        <v>140</v>
      </c>
      <c r="E156" s="96" t="s">
        <v>140</v>
      </c>
      <c r="F156" s="97" t="s">
        <v>140</v>
      </c>
      <c r="G156" s="43"/>
      <c r="H156" s="33"/>
    </row>
    <row r="157" spans="1:8" ht="12.75" customHeight="1">
      <c r="A157" s="115" t="s">
        <v>117</v>
      </c>
      <c r="B157" s="314">
        <v>31730</v>
      </c>
      <c r="C157" s="96">
        <v>179</v>
      </c>
      <c r="D157" s="100">
        <v>3663</v>
      </c>
      <c r="E157" s="100">
        <v>20118</v>
      </c>
      <c r="F157" s="101">
        <f>SUM(D157:E157)</f>
        <v>23781</v>
      </c>
      <c r="G157" s="43"/>
      <c r="H157" s="33"/>
    </row>
    <row r="158" spans="1:8" ht="12.75" customHeight="1">
      <c r="A158" s="119" t="s">
        <v>116</v>
      </c>
      <c r="B158" s="314"/>
      <c r="C158" s="96" t="s">
        <v>140</v>
      </c>
      <c r="D158" s="96" t="s">
        <v>140</v>
      </c>
      <c r="E158" s="96" t="s">
        <v>140</v>
      </c>
      <c r="F158" s="97" t="s">
        <v>140</v>
      </c>
      <c r="G158" s="43"/>
      <c r="H158" s="33"/>
    </row>
    <row r="159" spans="1:8" ht="12.75" customHeight="1">
      <c r="A159" s="115" t="s">
        <v>240</v>
      </c>
      <c r="B159" s="314">
        <v>9700</v>
      </c>
      <c r="C159" s="96">
        <v>219</v>
      </c>
      <c r="D159" s="100">
        <v>4</v>
      </c>
      <c r="E159" s="100">
        <v>6853</v>
      </c>
      <c r="F159" s="101">
        <f>SUM(D159:E159)</f>
        <v>6857</v>
      </c>
      <c r="G159" s="43"/>
      <c r="H159" s="33"/>
    </row>
    <row r="160" spans="1:8" ht="12.75" customHeight="1">
      <c r="A160" s="119" t="s">
        <v>116</v>
      </c>
      <c r="B160" s="314"/>
      <c r="C160" s="96" t="s">
        <v>140</v>
      </c>
      <c r="D160" s="96" t="s">
        <v>140</v>
      </c>
      <c r="E160" s="96" t="s">
        <v>140</v>
      </c>
      <c r="F160" s="97" t="s">
        <v>140</v>
      </c>
      <c r="G160" s="43"/>
      <c r="H160" s="33"/>
    </row>
    <row r="161" spans="1:8" ht="12.75" customHeight="1">
      <c r="A161" s="115" t="s">
        <v>241</v>
      </c>
      <c r="B161" s="314">
        <v>15550</v>
      </c>
      <c r="C161" s="96">
        <v>34.5</v>
      </c>
      <c r="D161" s="100">
        <v>0</v>
      </c>
      <c r="E161" s="100">
        <v>10238</v>
      </c>
      <c r="F161" s="101">
        <f>SUM(D161:E161)</f>
        <v>10238</v>
      </c>
      <c r="G161" s="43"/>
      <c r="H161" s="33"/>
    </row>
    <row r="162" spans="1:8" ht="12.75" customHeight="1">
      <c r="A162" s="119" t="s">
        <v>116</v>
      </c>
      <c r="B162" s="314"/>
      <c r="C162" s="96" t="s">
        <v>140</v>
      </c>
      <c r="D162" s="96" t="s">
        <v>140</v>
      </c>
      <c r="E162" s="96" t="s">
        <v>140</v>
      </c>
      <c r="F162" s="97" t="s">
        <v>140</v>
      </c>
      <c r="G162" s="43"/>
      <c r="H162" s="33"/>
    </row>
    <row r="163" spans="1:8" ht="12.75" customHeight="1">
      <c r="A163" s="115" t="s">
        <v>242</v>
      </c>
      <c r="B163" s="314">
        <f>B157+B159+B161</f>
        <v>56980</v>
      </c>
      <c r="C163" s="96" t="s">
        <v>158</v>
      </c>
      <c r="D163" s="100" t="s">
        <v>158</v>
      </c>
      <c r="E163" s="100" t="s">
        <v>158</v>
      </c>
      <c r="F163" s="101">
        <f>F157+F159+F161</f>
        <v>40876</v>
      </c>
      <c r="G163" s="43"/>
      <c r="H163" s="33"/>
    </row>
    <row r="164" spans="1:8" ht="12.75" customHeight="1">
      <c r="A164" s="119" t="s">
        <v>116</v>
      </c>
      <c r="B164" s="314"/>
      <c r="C164" s="96" t="s">
        <v>140</v>
      </c>
      <c r="D164" s="96" t="s">
        <v>140</v>
      </c>
      <c r="E164" s="96" t="s">
        <v>140</v>
      </c>
      <c r="F164" s="97" t="s">
        <v>140</v>
      </c>
      <c r="G164" s="43"/>
      <c r="H164" s="33"/>
    </row>
    <row r="165" spans="1:8" ht="12.75" customHeight="1">
      <c r="A165" s="115" t="s">
        <v>293</v>
      </c>
      <c r="B165" s="314">
        <v>32300</v>
      </c>
      <c r="C165" s="96">
        <v>45</v>
      </c>
      <c r="D165" s="100">
        <v>2094</v>
      </c>
      <c r="E165" s="100">
        <v>21387</v>
      </c>
      <c r="F165" s="101">
        <f>SUM(D165:E165)</f>
        <v>23481</v>
      </c>
      <c r="G165" s="43"/>
      <c r="H165" s="33"/>
    </row>
    <row r="166" spans="1:8" ht="12.75" customHeight="1">
      <c r="A166" s="143" t="s">
        <v>175</v>
      </c>
      <c r="B166" s="315"/>
      <c r="C166" s="144" t="s">
        <v>140</v>
      </c>
      <c r="D166" s="144" t="s">
        <v>140</v>
      </c>
      <c r="E166" s="144" t="s">
        <v>140</v>
      </c>
      <c r="F166" s="145" t="s">
        <v>140</v>
      </c>
      <c r="G166" s="43"/>
      <c r="H166" s="33"/>
    </row>
    <row r="167" spans="1:8" ht="12.75" customHeight="1">
      <c r="A167" s="115" t="s">
        <v>186</v>
      </c>
      <c r="B167" s="315">
        <v>47000</v>
      </c>
      <c r="C167" s="96">
        <v>29</v>
      </c>
      <c r="D167" s="100">
        <v>14511</v>
      </c>
      <c r="E167" s="100">
        <v>26102</v>
      </c>
      <c r="F167" s="101">
        <f>SUM(D167:E167)</f>
        <v>40613</v>
      </c>
      <c r="G167" s="43"/>
      <c r="H167" s="33"/>
    </row>
    <row r="168" spans="1:8" ht="12.75" customHeight="1">
      <c r="A168" s="119" t="s">
        <v>119</v>
      </c>
      <c r="B168" s="316"/>
      <c r="C168" s="144" t="s">
        <v>140</v>
      </c>
      <c r="D168" s="144" t="s">
        <v>140</v>
      </c>
      <c r="E168" s="144" t="s">
        <v>140</v>
      </c>
      <c r="F168" s="146">
        <v>3359</v>
      </c>
      <c r="G168" s="43"/>
      <c r="H168" s="33"/>
    </row>
    <row r="169" spans="1:8" ht="12.75" customHeight="1">
      <c r="A169" s="185" t="s">
        <v>217</v>
      </c>
      <c r="B169" s="314">
        <v>47900</v>
      </c>
      <c r="C169" s="96">
        <v>105</v>
      </c>
      <c r="D169" s="100">
        <v>10627</v>
      </c>
      <c r="E169" s="100">
        <v>22845</v>
      </c>
      <c r="F169" s="101">
        <f>SUM(D169:E169)</f>
        <v>33472</v>
      </c>
      <c r="G169" s="43"/>
      <c r="H169" s="33"/>
    </row>
    <row r="170" spans="1:8" ht="12.75" customHeight="1">
      <c r="A170" s="184" t="s">
        <v>107</v>
      </c>
      <c r="B170" s="314"/>
      <c r="C170" s="100">
        <v>5501</v>
      </c>
      <c r="D170" s="96" t="s">
        <v>158</v>
      </c>
      <c r="E170" s="100">
        <f>C170</f>
        <v>5501</v>
      </c>
      <c r="F170" s="102">
        <v>6029</v>
      </c>
      <c r="G170" s="43"/>
      <c r="H170" s="33"/>
    </row>
    <row r="171" spans="1:8" ht="12.75" customHeight="1">
      <c r="A171" s="115" t="s">
        <v>118</v>
      </c>
      <c r="B171" s="316">
        <v>57763</v>
      </c>
      <c r="C171" s="165">
        <v>49.5</v>
      </c>
      <c r="D171" s="135">
        <v>10701</v>
      </c>
      <c r="E171" s="135">
        <v>33907</v>
      </c>
      <c r="F171" s="136">
        <f>SUM(D171:E171)</f>
        <v>44608</v>
      </c>
      <c r="G171" s="43"/>
      <c r="H171" s="33"/>
    </row>
    <row r="172" spans="1:8" ht="12.75" customHeight="1">
      <c r="A172" s="119" t="s">
        <v>116</v>
      </c>
      <c r="B172" s="323"/>
      <c r="C172" s="96" t="s">
        <v>140</v>
      </c>
      <c r="D172" s="96" t="s">
        <v>140</v>
      </c>
      <c r="E172" s="96" t="s">
        <v>140</v>
      </c>
      <c r="F172" s="97" t="s">
        <v>140</v>
      </c>
      <c r="G172" s="43"/>
      <c r="H172" s="33"/>
    </row>
    <row r="173" spans="1:8" ht="12.75" customHeight="1">
      <c r="A173" s="320" t="s">
        <v>46</v>
      </c>
      <c r="B173" s="321"/>
      <c r="C173" s="321"/>
      <c r="D173" s="321"/>
      <c r="E173" s="321"/>
      <c r="F173" s="360"/>
      <c r="G173" s="39"/>
      <c r="H173" s="33"/>
    </row>
    <row r="174" spans="1:8" ht="12.75" customHeight="1">
      <c r="A174" s="115" t="s">
        <v>164</v>
      </c>
      <c r="B174" s="314">
        <v>23350</v>
      </c>
      <c r="C174" s="96">
        <v>18</v>
      </c>
      <c r="D174" s="100">
        <v>322</v>
      </c>
      <c r="E174" s="100">
        <v>50</v>
      </c>
      <c r="F174" s="101">
        <f>SUM(D174:E174)</f>
        <v>372</v>
      </c>
      <c r="G174" s="43"/>
      <c r="H174" s="33"/>
    </row>
    <row r="175" spans="1:8" ht="12.75" customHeight="1">
      <c r="A175" s="119" t="s">
        <v>165</v>
      </c>
      <c r="B175" s="314"/>
      <c r="C175" s="100">
        <v>22285</v>
      </c>
      <c r="D175" s="100" t="s">
        <v>158</v>
      </c>
      <c r="E175" s="100">
        <f>C175</f>
        <v>22285</v>
      </c>
      <c r="F175" s="102">
        <v>146</v>
      </c>
      <c r="G175" s="43"/>
      <c r="H175" s="33"/>
    </row>
    <row r="176" spans="1:8" ht="12.75" customHeight="1">
      <c r="A176" s="189" t="s">
        <v>243</v>
      </c>
      <c r="B176" s="314">
        <v>23000</v>
      </c>
      <c r="C176" s="96">
        <v>70</v>
      </c>
      <c r="D176" s="100">
        <v>2240</v>
      </c>
      <c r="E176" s="100">
        <v>12494</v>
      </c>
      <c r="F176" s="101">
        <f>SUM(D176:E176)</f>
        <v>14734</v>
      </c>
      <c r="G176" s="43"/>
      <c r="H176" s="33"/>
    </row>
    <row r="177" spans="1:8" ht="12.75" customHeight="1">
      <c r="A177" s="119" t="s">
        <v>175</v>
      </c>
      <c r="B177" s="314"/>
      <c r="C177" s="96" t="s">
        <v>140</v>
      </c>
      <c r="D177" s="96" t="s">
        <v>140</v>
      </c>
      <c r="E177" s="96" t="s">
        <v>140</v>
      </c>
      <c r="F177" s="97" t="s">
        <v>140</v>
      </c>
      <c r="G177" s="43"/>
      <c r="H177" s="33"/>
    </row>
    <row r="178" spans="1:8" ht="12.75" customHeight="1">
      <c r="A178" s="189" t="s">
        <v>292</v>
      </c>
      <c r="B178" s="314">
        <v>12700</v>
      </c>
      <c r="C178" s="96">
        <v>199</v>
      </c>
      <c r="D178" s="100">
        <v>535</v>
      </c>
      <c r="E178" s="100">
        <v>7637</v>
      </c>
      <c r="F178" s="101">
        <f>SUM(D178:E178)</f>
        <v>8172</v>
      </c>
      <c r="G178" s="43"/>
      <c r="H178" s="33"/>
    </row>
    <row r="179" spans="1:8" ht="12.75" customHeight="1">
      <c r="A179" s="119" t="s">
        <v>175</v>
      </c>
      <c r="B179" s="314"/>
      <c r="C179" s="96" t="s">
        <v>140</v>
      </c>
      <c r="D179" s="96" t="s">
        <v>140</v>
      </c>
      <c r="E179" s="96" t="s">
        <v>140</v>
      </c>
      <c r="F179" s="97" t="s">
        <v>140</v>
      </c>
      <c r="G179" s="43"/>
      <c r="H179" s="33"/>
    </row>
    <row r="180" spans="1:8" ht="15" customHeight="1">
      <c r="A180" s="189" t="s">
        <v>244</v>
      </c>
      <c r="B180" s="314">
        <v>42300</v>
      </c>
      <c r="C180" s="96">
        <v>300</v>
      </c>
      <c r="D180" s="100">
        <v>42087</v>
      </c>
      <c r="E180" s="100">
        <v>0</v>
      </c>
      <c r="F180" s="101">
        <f>SUM(D180:E180)</f>
        <v>42087</v>
      </c>
      <c r="G180" s="35"/>
      <c r="H180" s="33"/>
    </row>
    <row r="181" spans="1:8" ht="13.5" thickBot="1">
      <c r="A181" s="120" t="s">
        <v>245</v>
      </c>
      <c r="B181" s="343"/>
      <c r="C181" s="110" t="s">
        <v>140</v>
      </c>
      <c r="D181" s="110" t="s">
        <v>140</v>
      </c>
      <c r="E181" s="110" t="s">
        <v>140</v>
      </c>
      <c r="F181" s="190" t="s">
        <v>140</v>
      </c>
      <c r="G181" s="33"/>
      <c r="H181" s="33"/>
    </row>
    <row r="182" spans="1:15" ht="12.75" customHeight="1">
      <c r="A182" s="367"/>
      <c r="B182" s="367"/>
      <c r="C182" s="366"/>
      <c r="D182" s="366"/>
      <c r="E182" s="366"/>
      <c r="F182" s="366"/>
      <c r="G182" s="149"/>
      <c r="H182" s="148"/>
      <c r="I182" s="148"/>
      <c r="J182" s="148"/>
      <c r="K182" s="148"/>
      <c r="L182" s="148"/>
      <c r="M182" s="148"/>
      <c r="N182" s="148"/>
      <c r="O182" s="148"/>
    </row>
    <row r="183" spans="1:15" ht="13.5" thickBot="1">
      <c r="A183" s="367"/>
      <c r="B183" s="367"/>
      <c r="C183" s="366"/>
      <c r="D183" s="366"/>
      <c r="E183" s="366"/>
      <c r="F183" s="366"/>
      <c r="G183" s="148"/>
      <c r="H183" s="148"/>
      <c r="I183" s="148"/>
      <c r="J183" s="148"/>
      <c r="K183" s="148"/>
      <c r="L183" s="148"/>
      <c r="M183" s="148"/>
      <c r="N183" s="148"/>
      <c r="O183" s="148"/>
    </row>
    <row r="184" spans="1:15" ht="12.75">
      <c r="A184" s="363" t="s">
        <v>163</v>
      </c>
      <c r="B184" s="364"/>
      <c r="C184" s="364"/>
      <c r="D184" s="364"/>
      <c r="E184" s="364"/>
      <c r="F184" s="365"/>
      <c r="G184" s="157"/>
      <c r="H184" s="37"/>
      <c r="I184" s="150"/>
      <c r="J184" s="151"/>
      <c r="K184" s="151"/>
      <c r="L184" s="151"/>
      <c r="M184" s="151"/>
      <c r="N184" s="151"/>
      <c r="O184" s="151"/>
    </row>
    <row r="185" spans="1:15" ht="12.75">
      <c r="A185" s="358" t="s">
        <v>63</v>
      </c>
      <c r="B185" s="359"/>
      <c r="C185" s="345" t="s">
        <v>7</v>
      </c>
      <c r="D185" s="346"/>
      <c r="E185" s="347" t="s">
        <v>142</v>
      </c>
      <c r="F185" s="348"/>
      <c r="G185" s="158"/>
      <c r="H185" s="158"/>
      <c r="I185" s="150"/>
      <c r="J185" s="151"/>
      <c r="K185" s="151"/>
      <c r="L185" s="151"/>
      <c r="M185" s="151"/>
      <c r="N185" s="151"/>
      <c r="O185" s="151"/>
    </row>
    <row r="186" spans="1:8" ht="12.75">
      <c r="A186" s="358" t="s">
        <v>14</v>
      </c>
      <c r="B186" s="359"/>
      <c r="C186" s="275"/>
      <c r="D186" s="276"/>
      <c r="E186" s="349"/>
      <c r="F186" s="350"/>
      <c r="G186" s="159"/>
      <c r="H186" s="158"/>
    </row>
    <row r="187" spans="1:8" ht="24" customHeight="1">
      <c r="A187" s="164" t="s">
        <v>171</v>
      </c>
      <c r="B187" s="161"/>
      <c r="C187" s="351">
        <v>98180</v>
      </c>
      <c r="D187" s="352"/>
      <c r="E187" s="355">
        <v>97982</v>
      </c>
      <c r="F187" s="356"/>
      <c r="G187" s="162"/>
      <c r="H187" s="160"/>
    </row>
    <row r="188" spans="1:8" ht="13.5" thickBot="1">
      <c r="A188" s="361" t="s">
        <v>172</v>
      </c>
      <c r="B188" s="362"/>
      <c r="C188" s="353"/>
      <c r="D188" s="354"/>
      <c r="E188" s="353"/>
      <c r="F188" s="357"/>
      <c r="G188" s="163"/>
      <c r="H188" s="160"/>
    </row>
    <row r="189" spans="1:8" ht="12.75">
      <c r="A189" s="34"/>
      <c r="B189" s="33"/>
      <c r="C189" s="33"/>
      <c r="D189" s="33"/>
      <c r="E189" s="33"/>
      <c r="F189" s="33"/>
      <c r="G189" s="33"/>
      <c r="H189" s="33"/>
    </row>
    <row r="190" spans="1:8" ht="12.75" customHeight="1">
      <c r="A190" s="344" t="s">
        <v>296</v>
      </c>
      <c r="B190" s="344"/>
      <c r="C190" s="344"/>
      <c r="D190" s="344"/>
      <c r="E190" s="344"/>
      <c r="F190" s="344"/>
      <c r="G190" s="33"/>
      <c r="H190" s="33"/>
    </row>
    <row r="191" spans="1:8" ht="12.75">
      <c r="A191" s="344"/>
      <c r="B191" s="344"/>
      <c r="C191" s="344"/>
      <c r="D191" s="344"/>
      <c r="E191" s="344"/>
      <c r="F191" s="344"/>
      <c r="G191" s="33"/>
      <c r="H191" s="33"/>
    </row>
    <row r="192" spans="1:8" ht="12.75">
      <c r="A192" s="34"/>
      <c r="B192" s="33"/>
      <c r="C192" s="33"/>
      <c r="D192" s="33"/>
      <c r="E192" s="33"/>
      <c r="F192" s="33"/>
      <c r="G192" s="33"/>
      <c r="H192" s="33"/>
    </row>
    <row r="193" spans="1:8" ht="12.75">
      <c r="A193" s="34"/>
      <c r="B193" s="33"/>
      <c r="C193" s="33"/>
      <c r="D193" s="33"/>
      <c r="E193" s="33"/>
      <c r="F193" s="33"/>
      <c r="G193" s="33"/>
      <c r="H193" s="33"/>
    </row>
    <row r="194" spans="1:8" ht="12.75">
      <c r="A194" s="34"/>
      <c r="B194" s="33"/>
      <c r="C194" s="33"/>
      <c r="D194" s="33"/>
      <c r="E194" s="33"/>
      <c r="F194" s="33"/>
      <c r="G194" s="33"/>
      <c r="H194" s="33"/>
    </row>
    <row r="195" spans="1:8" ht="12.75">
      <c r="A195" s="34"/>
      <c r="B195" s="33"/>
      <c r="C195" s="33"/>
      <c r="D195" s="33"/>
      <c r="E195" s="33"/>
      <c r="F195" s="33"/>
      <c r="G195" s="33"/>
      <c r="H195" s="33"/>
    </row>
    <row r="196" spans="1:8" ht="12.75">
      <c r="A196" s="34"/>
      <c r="B196" s="33"/>
      <c r="C196" s="33"/>
      <c r="D196" s="33"/>
      <c r="E196" s="33"/>
      <c r="F196" s="33"/>
      <c r="G196" s="33"/>
      <c r="H196" s="33"/>
    </row>
    <row r="197" spans="1:8" ht="12.75">
      <c r="A197" s="34"/>
      <c r="B197" s="33"/>
      <c r="C197" s="33"/>
      <c r="D197" s="33"/>
      <c r="E197" s="33"/>
      <c r="F197" s="33"/>
      <c r="G197" s="33"/>
      <c r="H197" s="33"/>
    </row>
    <row r="198" spans="1:8" ht="12.75">
      <c r="A198" s="34"/>
      <c r="B198" s="33"/>
      <c r="C198" s="33"/>
      <c r="D198" s="33"/>
      <c r="E198" s="33"/>
      <c r="F198" s="33"/>
      <c r="G198" s="33"/>
      <c r="H198" s="33"/>
    </row>
    <row r="199" spans="1:8" ht="12.75">
      <c r="A199" s="34"/>
      <c r="B199" s="33"/>
      <c r="C199" s="33"/>
      <c r="D199" s="33"/>
      <c r="E199" s="33"/>
      <c r="F199" s="33"/>
      <c r="G199" s="33"/>
      <c r="H199" s="33"/>
    </row>
    <row r="200" spans="1:8" ht="12.75">
      <c r="A200" s="34"/>
      <c r="B200" s="33"/>
      <c r="C200" s="33"/>
      <c r="D200" s="33"/>
      <c r="E200" s="33"/>
      <c r="F200" s="33"/>
      <c r="G200" s="33"/>
      <c r="H200" s="33"/>
    </row>
    <row r="201" spans="1:8" ht="12.75">
      <c r="A201" s="34"/>
      <c r="B201" s="33"/>
      <c r="C201" s="33"/>
      <c r="D201" s="33"/>
      <c r="E201" s="33"/>
      <c r="F201" s="33"/>
      <c r="G201" s="33"/>
      <c r="H201" s="33"/>
    </row>
    <row r="202" spans="1:8" ht="12.75">
      <c r="A202" s="34"/>
      <c r="B202" s="33"/>
      <c r="C202" s="33"/>
      <c r="D202" s="33"/>
      <c r="E202" s="33"/>
      <c r="F202" s="33"/>
      <c r="G202" s="33"/>
      <c r="H202" s="33"/>
    </row>
    <row r="203" spans="1:8" ht="12.75">
      <c r="A203" s="34"/>
      <c r="B203" s="33"/>
      <c r="C203" s="33"/>
      <c r="D203" s="33"/>
      <c r="E203" s="33"/>
      <c r="F203" s="33"/>
      <c r="G203" s="33"/>
      <c r="H203" s="33"/>
    </row>
    <row r="204" spans="1:8" ht="12.75">
      <c r="A204" s="34"/>
      <c r="B204" s="33"/>
      <c r="C204" s="33"/>
      <c r="D204" s="33"/>
      <c r="E204" s="33"/>
      <c r="F204" s="33"/>
      <c r="G204" s="33"/>
      <c r="H204" s="33"/>
    </row>
    <row r="205" spans="1:8" ht="12.75">
      <c r="A205" s="34"/>
      <c r="B205" s="33"/>
      <c r="C205" s="33"/>
      <c r="D205" s="33"/>
      <c r="E205" s="33"/>
      <c r="F205" s="33"/>
      <c r="G205" s="33"/>
      <c r="H205" s="33"/>
    </row>
    <row r="206" spans="1:8" ht="12.75">
      <c r="A206" s="34"/>
      <c r="B206" s="33"/>
      <c r="C206" s="33"/>
      <c r="D206" s="33"/>
      <c r="E206" s="33"/>
      <c r="F206" s="33"/>
      <c r="G206" s="33"/>
      <c r="H206" s="33"/>
    </row>
    <row r="207" spans="1:8" ht="12.75">
      <c r="A207" s="34"/>
      <c r="B207" s="33"/>
      <c r="C207" s="33"/>
      <c r="D207" s="33"/>
      <c r="E207" s="33"/>
      <c r="F207" s="33"/>
      <c r="G207" s="33"/>
      <c r="H207" s="33"/>
    </row>
    <row r="208" spans="1:8" ht="12.75">
      <c r="A208" s="34"/>
      <c r="B208" s="33"/>
      <c r="C208" s="33"/>
      <c r="D208" s="33"/>
      <c r="E208" s="33"/>
      <c r="F208" s="33"/>
      <c r="G208" s="33"/>
      <c r="H208" s="33"/>
    </row>
    <row r="209" spans="1:8" ht="12.75">
      <c r="A209" s="34"/>
      <c r="B209" s="33"/>
      <c r="C209" s="33"/>
      <c r="D209" s="33"/>
      <c r="E209" s="33"/>
      <c r="F209" s="33"/>
      <c r="G209" s="33"/>
      <c r="H209" s="33"/>
    </row>
    <row r="210" spans="1:8" ht="12.75">
      <c r="A210" s="34"/>
      <c r="B210" s="33"/>
      <c r="C210" s="33"/>
      <c r="D210" s="33"/>
      <c r="E210" s="33"/>
      <c r="F210" s="33"/>
      <c r="G210" s="33"/>
      <c r="H210" s="33"/>
    </row>
    <row r="211" spans="1:8" ht="12.75">
      <c r="A211" s="34"/>
      <c r="B211" s="33"/>
      <c r="C211" s="33"/>
      <c r="D211" s="33"/>
      <c r="E211" s="33"/>
      <c r="F211" s="33"/>
      <c r="G211" s="33"/>
      <c r="H211" s="33"/>
    </row>
    <row r="212" spans="1:8" ht="12.75">
      <c r="A212" s="34"/>
      <c r="B212" s="33"/>
      <c r="C212" s="33"/>
      <c r="D212" s="33"/>
      <c r="E212" s="33"/>
      <c r="F212" s="33"/>
      <c r="G212" s="33"/>
      <c r="H212" s="33"/>
    </row>
    <row r="213" spans="1:8" ht="12.75">
      <c r="A213" s="34"/>
      <c r="B213" s="33"/>
      <c r="C213" s="33"/>
      <c r="D213" s="33"/>
      <c r="E213" s="33"/>
      <c r="F213" s="33"/>
      <c r="G213" s="33"/>
      <c r="H213" s="33"/>
    </row>
    <row r="214" spans="1:8" ht="12.75">
      <c r="A214" s="34"/>
      <c r="B214" s="33"/>
      <c r="C214" s="33"/>
      <c r="D214" s="33"/>
      <c r="E214" s="33"/>
      <c r="F214" s="33"/>
      <c r="G214" s="33"/>
      <c r="H214" s="33"/>
    </row>
    <row r="215" spans="1:8" ht="12.75">
      <c r="A215" s="34"/>
      <c r="B215" s="33"/>
      <c r="C215" s="33"/>
      <c r="D215" s="33"/>
      <c r="E215" s="33"/>
      <c r="F215" s="33"/>
      <c r="G215" s="33"/>
      <c r="H215" s="33"/>
    </row>
    <row r="216" spans="1:8" ht="12.75">
      <c r="A216" s="34"/>
      <c r="B216" s="33"/>
      <c r="C216" s="33"/>
      <c r="D216" s="33"/>
      <c r="E216" s="33"/>
      <c r="F216" s="33"/>
      <c r="G216" s="33"/>
      <c r="H216" s="33"/>
    </row>
    <row r="217" spans="1:8" ht="12.75">
      <c r="A217" s="34"/>
      <c r="B217" s="33"/>
      <c r="C217" s="33"/>
      <c r="D217" s="33"/>
      <c r="E217" s="33"/>
      <c r="F217" s="33"/>
      <c r="G217" s="33"/>
      <c r="H217" s="33"/>
    </row>
    <row r="218" spans="1:8" ht="12.75">
      <c r="A218" s="34"/>
      <c r="B218" s="33"/>
      <c r="C218" s="33"/>
      <c r="D218" s="33"/>
      <c r="E218" s="33"/>
      <c r="F218" s="33"/>
      <c r="G218" s="33"/>
      <c r="H218" s="33"/>
    </row>
    <row r="219" spans="1:8" ht="12.75">
      <c r="A219" s="34"/>
      <c r="B219" s="33"/>
      <c r="C219" s="33"/>
      <c r="D219" s="33"/>
      <c r="E219" s="33"/>
      <c r="F219" s="33"/>
      <c r="G219" s="33"/>
      <c r="H219" s="33"/>
    </row>
    <row r="220" spans="1:8" ht="12.75">
      <c r="A220" s="34"/>
      <c r="B220" s="33"/>
      <c r="C220" s="33"/>
      <c r="D220" s="33"/>
      <c r="E220" s="33"/>
      <c r="F220" s="33"/>
      <c r="G220" s="33"/>
      <c r="H220" s="33"/>
    </row>
    <row r="221" spans="1:8" ht="12.75">
      <c r="A221" s="34"/>
      <c r="B221" s="33"/>
      <c r="C221" s="33"/>
      <c r="D221" s="33"/>
      <c r="E221" s="33"/>
      <c r="F221" s="33"/>
      <c r="G221" s="33"/>
      <c r="H221" s="33"/>
    </row>
    <row r="222" spans="1:8" ht="12.75">
      <c r="A222" s="34"/>
      <c r="B222" s="33"/>
      <c r="C222" s="33"/>
      <c r="D222" s="33"/>
      <c r="E222" s="33"/>
      <c r="F222" s="33"/>
      <c r="G222" s="33"/>
      <c r="H222" s="33"/>
    </row>
    <row r="223" spans="1:8" ht="12.75">
      <c r="A223" s="34"/>
      <c r="B223" s="33"/>
      <c r="C223" s="33"/>
      <c r="D223" s="33"/>
      <c r="E223" s="33"/>
      <c r="F223" s="33"/>
      <c r="G223" s="33"/>
      <c r="H223" s="33"/>
    </row>
    <row r="224" spans="1:8" ht="12.75">
      <c r="A224" s="34"/>
      <c r="B224" s="33"/>
      <c r="C224" s="33"/>
      <c r="D224" s="33"/>
      <c r="E224" s="33"/>
      <c r="F224" s="33"/>
      <c r="G224" s="33"/>
      <c r="H224" s="33"/>
    </row>
    <row r="225" spans="1:8" ht="12.75">
      <c r="A225" s="34"/>
      <c r="B225" s="33"/>
      <c r="C225" s="33"/>
      <c r="D225" s="33"/>
      <c r="E225" s="33"/>
      <c r="F225" s="33"/>
      <c r="G225" s="33"/>
      <c r="H225" s="33"/>
    </row>
    <row r="226" spans="1:8" ht="12.75">
      <c r="A226" s="34"/>
      <c r="B226" s="33"/>
      <c r="C226" s="33"/>
      <c r="D226" s="33"/>
      <c r="E226" s="33"/>
      <c r="F226" s="33"/>
      <c r="G226" s="33"/>
      <c r="H226" s="33"/>
    </row>
    <row r="227" spans="1:8" ht="12.75">
      <c r="A227" s="34"/>
      <c r="B227" s="33"/>
      <c r="C227" s="33"/>
      <c r="D227" s="33"/>
      <c r="E227" s="33"/>
      <c r="F227" s="33"/>
      <c r="G227" s="33"/>
      <c r="H227" s="33"/>
    </row>
    <row r="228" spans="1:8" ht="12.75">
      <c r="A228" s="34"/>
      <c r="B228" s="33"/>
      <c r="C228" s="33"/>
      <c r="D228" s="33"/>
      <c r="E228" s="33"/>
      <c r="F228" s="33"/>
      <c r="G228" s="33"/>
      <c r="H228" s="33"/>
    </row>
    <row r="229" spans="1:8" ht="12.75">
      <c r="A229" s="34"/>
      <c r="B229" s="33"/>
      <c r="C229" s="33"/>
      <c r="D229" s="33"/>
      <c r="E229" s="33"/>
      <c r="F229" s="33"/>
      <c r="G229" s="33"/>
      <c r="H229" s="33"/>
    </row>
    <row r="230" spans="1:8" ht="12.75">
      <c r="A230" s="34"/>
      <c r="B230" s="33"/>
      <c r="C230" s="33"/>
      <c r="D230" s="33"/>
      <c r="E230" s="33"/>
      <c r="F230" s="33"/>
      <c r="G230" s="33"/>
      <c r="H230" s="33"/>
    </row>
    <row r="231" spans="1:8" ht="12.75">
      <c r="A231" s="34"/>
      <c r="B231" s="33"/>
      <c r="C231" s="33"/>
      <c r="D231" s="33"/>
      <c r="E231" s="33"/>
      <c r="F231" s="33"/>
      <c r="G231" s="33"/>
      <c r="H231" s="33"/>
    </row>
    <row r="232" spans="1:8" ht="12.75">
      <c r="A232" s="34"/>
      <c r="B232" s="33"/>
      <c r="C232" s="33"/>
      <c r="D232" s="33"/>
      <c r="E232" s="33"/>
      <c r="F232" s="33"/>
      <c r="G232" s="33"/>
      <c r="H232" s="33"/>
    </row>
    <row r="233" spans="1:8" ht="12.75">
      <c r="A233" s="34"/>
      <c r="B233" s="33"/>
      <c r="C233" s="33"/>
      <c r="D233" s="33"/>
      <c r="E233" s="33"/>
      <c r="F233" s="33"/>
      <c r="G233" s="33"/>
      <c r="H233" s="33"/>
    </row>
    <row r="234" spans="1:8" ht="12.75">
      <c r="A234" s="34"/>
      <c r="B234" s="33"/>
      <c r="C234" s="33"/>
      <c r="D234" s="33"/>
      <c r="E234" s="33"/>
      <c r="F234" s="33"/>
      <c r="G234" s="33"/>
      <c r="H234" s="33"/>
    </row>
    <row r="235" spans="1:8" ht="12.75">
      <c r="A235" s="34"/>
      <c r="B235" s="33"/>
      <c r="C235" s="33"/>
      <c r="D235" s="33"/>
      <c r="E235" s="33"/>
      <c r="F235" s="33"/>
      <c r="G235" s="33"/>
      <c r="H235" s="33"/>
    </row>
    <row r="236" spans="1:8" ht="12.75">
      <c r="A236" s="34"/>
      <c r="B236" s="33"/>
      <c r="C236" s="33"/>
      <c r="D236" s="33"/>
      <c r="E236" s="33"/>
      <c r="F236" s="33"/>
      <c r="G236" s="33"/>
      <c r="H236" s="33"/>
    </row>
    <row r="237" spans="1:8" ht="12.75">
      <c r="A237" s="34"/>
      <c r="B237" s="33"/>
      <c r="C237" s="33"/>
      <c r="D237" s="33"/>
      <c r="E237" s="33"/>
      <c r="F237" s="33"/>
      <c r="G237" s="33"/>
      <c r="H237" s="33"/>
    </row>
    <row r="238" spans="1:8" ht="12.75">
      <c r="A238" s="34"/>
      <c r="B238" s="33"/>
      <c r="C238" s="33"/>
      <c r="D238" s="33"/>
      <c r="E238" s="33"/>
      <c r="F238" s="33"/>
      <c r="G238" s="33"/>
      <c r="H238" s="33"/>
    </row>
    <row r="239" spans="1:8" ht="12.75">
      <c r="A239" s="34"/>
      <c r="B239" s="33"/>
      <c r="C239" s="33"/>
      <c r="D239" s="33"/>
      <c r="E239" s="33"/>
      <c r="F239" s="33"/>
      <c r="G239" s="33"/>
      <c r="H239" s="33"/>
    </row>
    <row r="240" spans="1:8" ht="12.75">
      <c r="A240" s="34"/>
      <c r="B240" s="33"/>
      <c r="C240" s="33"/>
      <c r="D240" s="33"/>
      <c r="E240" s="33"/>
      <c r="F240" s="33"/>
      <c r="G240" s="33"/>
      <c r="H240" s="33"/>
    </row>
    <row r="241" spans="1:8" ht="12.75">
      <c r="A241" s="34"/>
      <c r="B241" s="33"/>
      <c r="C241" s="33"/>
      <c r="D241" s="33"/>
      <c r="E241" s="33"/>
      <c r="F241" s="33"/>
      <c r="G241" s="33"/>
      <c r="H241" s="33"/>
    </row>
    <row r="242" spans="1:8" ht="12.75">
      <c r="A242" s="34"/>
      <c r="B242" s="33"/>
      <c r="C242" s="33"/>
      <c r="D242" s="33"/>
      <c r="E242" s="33"/>
      <c r="F242" s="33"/>
      <c r="G242" s="33"/>
      <c r="H242" s="33"/>
    </row>
    <row r="243" spans="1:8" ht="12.75">
      <c r="A243" s="34"/>
      <c r="B243" s="33"/>
      <c r="C243" s="33"/>
      <c r="D243" s="33"/>
      <c r="E243" s="33"/>
      <c r="F243" s="33"/>
      <c r="G243" s="33"/>
      <c r="H243" s="33"/>
    </row>
    <row r="244" spans="1:8" ht="12.75">
      <c r="A244" s="34"/>
      <c r="B244" s="33"/>
      <c r="C244" s="33"/>
      <c r="D244" s="33"/>
      <c r="E244" s="33"/>
      <c r="F244" s="33"/>
      <c r="G244" s="33"/>
      <c r="H244" s="33"/>
    </row>
    <row r="245" spans="1:8" ht="12.75">
      <c r="A245" s="34"/>
      <c r="B245" s="33"/>
      <c r="C245" s="33"/>
      <c r="D245" s="33"/>
      <c r="E245" s="33"/>
      <c r="F245" s="33"/>
      <c r="G245" s="33"/>
      <c r="H245" s="33"/>
    </row>
    <row r="246" spans="1:8" ht="12.75">
      <c r="A246" s="34"/>
      <c r="B246" s="33"/>
      <c r="C246" s="33"/>
      <c r="D246" s="33"/>
      <c r="E246" s="33"/>
      <c r="F246" s="33"/>
      <c r="G246" s="33"/>
      <c r="H246" s="33"/>
    </row>
    <row r="247" spans="1:8" ht="12.75">
      <c r="A247" s="34"/>
      <c r="B247" s="33"/>
      <c r="C247" s="33"/>
      <c r="D247" s="33"/>
      <c r="E247" s="33"/>
      <c r="F247" s="33"/>
      <c r="G247" s="33"/>
      <c r="H247" s="33"/>
    </row>
    <row r="248" spans="1:8" ht="12.75">
      <c r="A248" s="34"/>
      <c r="B248" s="33"/>
      <c r="C248" s="33"/>
      <c r="D248" s="33"/>
      <c r="E248" s="33"/>
      <c r="F248" s="33"/>
      <c r="G248" s="33"/>
      <c r="H248" s="33"/>
    </row>
    <row r="249" spans="1:8" ht="12.75">
      <c r="A249" s="34"/>
      <c r="B249" s="33"/>
      <c r="C249" s="33"/>
      <c r="D249" s="33"/>
      <c r="E249" s="33"/>
      <c r="F249" s="33"/>
      <c r="G249" s="33"/>
      <c r="H249" s="33"/>
    </row>
    <row r="250" spans="1:8" ht="12.75">
      <c r="A250" s="34"/>
      <c r="B250" s="33"/>
      <c r="C250" s="33"/>
      <c r="D250" s="33"/>
      <c r="E250" s="33"/>
      <c r="F250" s="33"/>
      <c r="G250" s="33"/>
      <c r="H250" s="33"/>
    </row>
    <row r="251" spans="1:8" ht="12.75">
      <c r="A251" s="34"/>
      <c r="B251" s="33"/>
      <c r="C251" s="33"/>
      <c r="D251" s="33"/>
      <c r="E251" s="33"/>
      <c r="F251" s="33"/>
      <c r="G251" s="33"/>
      <c r="H251" s="33"/>
    </row>
    <row r="252" spans="1:8" ht="12.75">
      <c r="A252" s="34"/>
      <c r="B252" s="33"/>
      <c r="C252" s="33"/>
      <c r="D252" s="33"/>
      <c r="E252" s="33"/>
      <c r="F252" s="33"/>
      <c r="G252" s="33"/>
      <c r="H252" s="33"/>
    </row>
    <row r="253" spans="1:8" ht="12.75">
      <c r="A253" s="34"/>
      <c r="B253" s="33"/>
      <c r="C253" s="33"/>
      <c r="D253" s="33"/>
      <c r="E253" s="33"/>
      <c r="F253" s="33"/>
      <c r="G253" s="33"/>
      <c r="H253" s="33"/>
    </row>
    <row r="254" spans="1:8" ht="12.75">
      <c r="A254" s="34"/>
      <c r="B254" s="33"/>
      <c r="C254" s="33"/>
      <c r="D254" s="33"/>
      <c r="E254" s="33"/>
      <c r="F254" s="33"/>
      <c r="G254" s="33"/>
      <c r="H254" s="33"/>
    </row>
    <row r="255" spans="1:8" ht="12.75">
      <c r="A255" s="34"/>
      <c r="B255" s="33"/>
      <c r="C255" s="33"/>
      <c r="D255" s="33"/>
      <c r="E255" s="33"/>
      <c r="F255" s="33"/>
      <c r="G255" s="33"/>
      <c r="H255" s="33"/>
    </row>
    <row r="256" spans="1:8" ht="12.75">
      <c r="A256" s="34"/>
      <c r="B256" s="33"/>
      <c r="C256" s="33"/>
      <c r="D256" s="33"/>
      <c r="E256" s="33"/>
      <c r="F256" s="33"/>
      <c r="G256" s="33"/>
      <c r="H256" s="33"/>
    </row>
    <row r="257" spans="1:8" ht="12.75">
      <c r="A257" s="34"/>
      <c r="B257" s="33"/>
      <c r="C257" s="33"/>
      <c r="D257" s="33"/>
      <c r="E257" s="33"/>
      <c r="F257" s="33"/>
      <c r="G257" s="33"/>
      <c r="H257" s="33"/>
    </row>
    <row r="258" spans="1:8" ht="12.75">
      <c r="A258" s="34"/>
      <c r="B258" s="33"/>
      <c r="C258" s="33"/>
      <c r="D258" s="33"/>
      <c r="E258" s="33"/>
      <c r="F258" s="33"/>
      <c r="G258" s="33"/>
      <c r="H258" s="33"/>
    </row>
    <row r="259" spans="1:8" ht="12.75">
      <c r="A259" s="34"/>
      <c r="B259" s="33"/>
      <c r="C259" s="33"/>
      <c r="D259" s="33"/>
      <c r="E259" s="33"/>
      <c r="F259" s="33"/>
      <c r="G259" s="33"/>
      <c r="H259" s="33"/>
    </row>
    <row r="260" spans="1:8" ht="12.75">
      <c r="A260" s="34"/>
      <c r="B260" s="33"/>
      <c r="C260" s="33"/>
      <c r="D260" s="33"/>
      <c r="E260" s="33"/>
      <c r="F260" s="33"/>
      <c r="G260" s="33"/>
      <c r="H260" s="33"/>
    </row>
    <row r="261" spans="1:8" ht="12.75">
      <c r="A261" s="34"/>
      <c r="B261" s="33"/>
      <c r="C261" s="33"/>
      <c r="D261" s="33"/>
      <c r="E261" s="33"/>
      <c r="F261" s="33"/>
      <c r="G261" s="33"/>
      <c r="H261" s="33"/>
    </row>
    <row r="262" spans="1:8" ht="12.75">
      <c r="A262" s="34"/>
      <c r="B262" s="33"/>
      <c r="C262" s="33"/>
      <c r="D262" s="33"/>
      <c r="E262" s="33"/>
      <c r="F262" s="33"/>
      <c r="G262" s="33"/>
      <c r="H262" s="33"/>
    </row>
    <row r="263" spans="1:8" ht="12.75">
      <c r="A263" s="34"/>
      <c r="B263" s="33"/>
      <c r="C263" s="33"/>
      <c r="D263" s="33"/>
      <c r="E263" s="33"/>
      <c r="F263" s="33"/>
      <c r="G263" s="33"/>
      <c r="H263" s="33"/>
    </row>
    <row r="264" spans="1:8" ht="12.75">
      <c r="A264" s="34"/>
      <c r="B264" s="33"/>
      <c r="C264" s="33"/>
      <c r="D264" s="33"/>
      <c r="E264" s="33"/>
      <c r="F264" s="33"/>
      <c r="G264" s="33"/>
      <c r="H264" s="33"/>
    </row>
    <row r="265" spans="1:8" ht="12.75">
      <c r="A265" s="34"/>
      <c r="B265" s="33"/>
      <c r="C265" s="33"/>
      <c r="D265" s="33"/>
      <c r="E265" s="33"/>
      <c r="F265" s="33"/>
      <c r="G265" s="33"/>
      <c r="H265" s="33"/>
    </row>
    <row r="266" spans="1:8" ht="12.75">
      <c r="A266" s="34"/>
      <c r="B266" s="33"/>
      <c r="C266" s="33"/>
      <c r="D266" s="33"/>
      <c r="E266" s="33"/>
      <c r="F266" s="33"/>
      <c r="G266" s="33"/>
      <c r="H266" s="33"/>
    </row>
    <row r="267" spans="1:8" ht="12.75">
      <c r="A267" s="34"/>
      <c r="B267" s="33"/>
      <c r="C267" s="33"/>
      <c r="D267" s="33"/>
      <c r="E267" s="33"/>
      <c r="F267" s="33"/>
      <c r="G267" s="33"/>
      <c r="H267" s="33"/>
    </row>
    <row r="268" spans="1:8" ht="12.75">
      <c r="A268" s="34"/>
      <c r="B268" s="33"/>
      <c r="C268" s="33"/>
      <c r="D268" s="33"/>
      <c r="E268" s="33"/>
      <c r="F268" s="33"/>
      <c r="G268" s="33"/>
      <c r="H268" s="33"/>
    </row>
    <row r="269" spans="1:8" ht="12.75">
      <c r="A269" s="34"/>
      <c r="B269" s="33"/>
      <c r="C269" s="33"/>
      <c r="D269" s="33"/>
      <c r="E269" s="33"/>
      <c r="F269" s="33"/>
      <c r="G269" s="33"/>
      <c r="H269" s="33"/>
    </row>
    <row r="270" spans="1:8" ht="12.75">
      <c r="A270" s="34"/>
      <c r="B270" s="33"/>
      <c r="C270" s="33"/>
      <c r="D270" s="33"/>
      <c r="E270" s="33"/>
      <c r="F270" s="33"/>
      <c r="G270" s="33"/>
      <c r="H270" s="33"/>
    </row>
    <row r="271" spans="1:8" ht="12.75">
      <c r="A271" s="34"/>
      <c r="B271" s="33"/>
      <c r="C271" s="33"/>
      <c r="D271" s="33"/>
      <c r="E271" s="33"/>
      <c r="F271" s="33"/>
      <c r="G271" s="33"/>
      <c r="H271" s="33"/>
    </row>
    <row r="272" spans="1:8" ht="12.75">
      <c r="A272" s="34"/>
      <c r="B272" s="33"/>
      <c r="C272" s="33"/>
      <c r="D272" s="33"/>
      <c r="E272" s="33"/>
      <c r="F272" s="33"/>
      <c r="G272" s="33"/>
      <c r="H272" s="33"/>
    </row>
    <row r="273" spans="1:8" ht="12.75">
      <c r="A273" s="34"/>
      <c r="B273" s="33"/>
      <c r="C273" s="33"/>
      <c r="D273" s="33"/>
      <c r="E273" s="33"/>
      <c r="F273" s="33"/>
      <c r="G273" s="33"/>
      <c r="H273" s="33"/>
    </row>
    <row r="274" spans="1:8" ht="12.75">
      <c r="A274" s="34"/>
      <c r="B274" s="33"/>
      <c r="C274" s="33"/>
      <c r="D274" s="33"/>
      <c r="E274" s="33"/>
      <c r="F274" s="33"/>
      <c r="G274" s="33"/>
      <c r="H274" s="33"/>
    </row>
    <row r="275" spans="1:8" ht="12.75">
      <c r="A275" s="34"/>
      <c r="B275" s="33"/>
      <c r="C275" s="33"/>
      <c r="D275" s="33"/>
      <c r="E275" s="33"/>
      <c r="F275" s="33"/>
      <c r="G275" s="33"/>
      <c r="H275" s="33"/>
    </row>
    <row r="276" spans="1:8" ht="12.75">
      <c r="A276" s="34"/>
      <c r="B276" s="33"/>
      <c r="C276" s="33"/>
      <c r="D276" s="33"/>
      <c r="E276" s="33"/>
      <c r="F276" s="33"/>
      <c r="G276" s="33"/>
      <c r="H276" s="33"/>
    </row>
    <row r="277" spans="1:8" ht="12.75">
      <c r="A277" s="34"/>
      <c r="B277" s="33"/>
      <c r="C277" s="33"/>
      <c r="D277" s="33"/>
      <c r="E277" s="33"/>
      <c r="F277" s="33"/>
      <c r="G277" s="33"/>
      <c r="H277" s="33"/>
    </row>
    <row r="278" spans="1:8" ht="12.75">
      <c r="A278" s="34"/>
      <c r="B278" s="33"/>
      <c r="C278" s="33"/>
      <c r="D278" s="33"/>
      <c r="E278" s="33"/>
      <c r="F278" s="33"/>
      <c r="G278" s="33"/>
      <c r="H278" s="33"/>
    </row>
    <row r="279" spans="1:8" ht="12.75">
      <c r="A279" s="34"/>
      <c r="B279" s="33"/>
      <c r="C279" s="33"/>
      <c r="D279" s="33"/>
      <c r="E279" s="33"/>
      <c r="F279" s="33"/>
      <c r="G279" s="33"/>
      <c r="H279" s="33"/>
    </row>
    <row r="280" spans="1:8" ht="12.75">
      <c r="A280" s="34"/>
      <c r="B280" s="33"/>
      <c r="C280" s="33"/>
      <c r="D280" s="33"/>
      <c r="E280" s="33"/>
      <c r="F280" s="33"/>
      <c r="G280" s="33"/>
      <c r="H280" s="33"/>
    </row>
    <row r="281" spans="1:8" ht="12.75">
      <c r="A281" s="34"/>
      <c r="B281" s="33"/>
      <c r="C281" s="33"/>
      <c r="D281" s="33"/>
      <c r="E281" s="33"/>
      <c r="F281" s="33"/>
      <c r="G281" s="33"/>
      <c r="H281" s="33"/>
    </row>
    <row r="282" spans="1:8" ht="12.75">
      <c r="A282" s="34"/>
      <c r="B282" s="33"/>
      <c r="C282" s="33"/>
      <c r="D282" s="33"/>
      <c r="E282" s="33"/>
      <c r="F282" s="33"/>
      <c r="G282" s="33"/>
      <c r="H282" s="33"/>
    </row>
    <row r="283" spans="1:8" ht="12.75">
      <c r="A283" s="34"/>
      <c r="B283" s="33"/>
      <c r="C283" s="33"/>
      <c r="D283" s="33"/>
      <c r="E283" s="33"/>
      <c r="F283" s="33"/>
      <c r="G283" s="33"/>
      <c r="H283" s="33"/>
    </row>
    <row r="284" spans="1:8" ht="12.75">
      <c r="A284" s="34"/>
      <c r="B284" s="33"/>
      <c r="C284" s="33"/>
      <c r="D284" s="33"/>
      <c r="E284" s="33"/>
      <c r="F284" s="33"/>
      <c r="G284" s="33"/>
      <c r="H284" s="33"/>
    </row>
    <row r="285" spans="1:8" ht="12.75">
      <c r="A285" s="34"/>
      <c r="B285" s="33"/>
      <c r="C285" s="33"/>
      <c r="D285" s="33"/>
      <c r="E285" s="33"/>
      <c r="F285" s="33"/>
      <c r="G285" s="33"/>
      <c r="H285" s="33"/>
    </row>
  </sheetData>
  <mergeCells count="123">
    <mergeCell ref="B153:B154"/>
    <mergeCell ref="B157:B158"/>
    <mergeCell ref="B151:B152"/>
    <mergeCell ref="B118:B119"/>
    <mergeCell ref="B134:B135"/>
    <mergeCell ref="B120:B121"/>
    <mergeCell ref="A133:F133"/>
    <mergeCell ref="B126:B127"/>
    <mergeCell ref="A128:F128"/>
    <mergeCell ref="A142:F142"/>
    <mergeCell ref="B174:B175"/>
    <mergeCell ref="B114:B115"/>
    <mergeCell ref="A110:F110"/>
    <mergeCell ref="A111:F111"/>
    <mergeCell ref="B116:B117"/>
    <mergeCell ref="B129:B130"/>
    <mergeCell ref="B124:B125"/>
    <mergeCell ref="B140:B141"/>
    <mergeCell ref="B136:B137"/>
    <mergeCell ref="B138:B139"/>
    <mergeCell ref="B78:B79"/>
    <mergeCell ref="B75:B76"/>
    <mergeCell ref="B84:B85"/>
    <mergeCell ref="B107:F108"/>
    <mergeCell ref="G50:G51"/>
    <mergeCell ref="B62:B63"/>
    <mergeCell ref="B56:B57"/>
    <mergeCell ref="B58:B59"/>
    <mergeCell ref="B60:B61"/>
    <mergeCell ref="B52:B53"/>
    <mergeCell ref="B54:B55"/>
    <mergeCell ref="G36:G37"/>
    <mergeCell ref="G48:G49"/>
    <mergeCell ref="G46:G47"/>
    <mergeCell ref="B32:B33"/>
    <mergeCell ref="B40:B41"/>
    <mergeCell ref="B46:B47"/>
    <mergeCell ref="B36:B37"/>
    <mergeCell ref="B44:B45"/>
    <mergeCell ref="B26:B27"/>
    <mergeCell ref="G26:G27"/>
    <mergeCell ref="A2:G2"/>
    <mergeCell ref="B4:B5"/>
    <mergeCell ref="B24:B25"/>
    <mergeCell ref="B22:B23"/>
    <mergeCell ref="G6:G7"/>
    <mergeCell ref="G22:G23"/>
    <mergeCell ref="G13:G14"/>
    <mergeCell ref="B10:B11"/>
    <mergeCell ref="A3:F3"/>
    <mergeCell ref="G8:G9"/>
    <mergeCell ref="A19:F19"/>
    <mergeCell ref="B13:B14"/>
    <mergeCell ref="B6:B7"/>
    <mergeCell ref="A17:F17"/>
    <mergeCell ref="A12:F12"/>
    <mergeCell ref="A18:F18"/>
    <mergeCell ref="B8:B9"/>
    <mergeCell ref="B20:B21"/>
    <mergeCell ref="A132:F132"/>
    <mergeCell ref="B50:B51"/>
    <mergeCell ref="B38:B39"/>
    <mergeCell ref="B34:B35"/>
    <mergeCell ref="B48:B49"/>
    <mergeCell ref="B42:B43"/>
    <mergeCell ref="A123:F123"/>
    <mergeCell ref="B28:B29"/>
    <mergeCell ref="B30:B31"/>
    <mergeCell ref="A188:B188"/>
    <mergeCell ref="A184:F184"/>
    <mergeCell ref="A186:B186"/>
    <mergeCell ref="E182:F183"/>
    <mergeCell ref="A182:B182"/>
    <mergeCell ref="A183:B183"/>
    <mergeCell ref="C182:D183"/>
    <mergeCell ref="A190:F191"/>
    <mergeCell ref="B145:B146"/>
    <mergeCell ref="C185:D186"/>
    <mergeCell ref="E185:F186"/>
    <mergeCell ref="C187:D188"/>
    <mergeCell ref="E187:F188"/>
    <mergeCell ref="A185:B185"/>
    <mergeCell ref="B155:B156"/>
    <mergeCell ref="B147:B148"/>
    <mergeCell ref="A173:F173"/>
    <mergeCell ref="B180:B181"/>
    <mergeCell ref="B143:B144"/>
    <mergeCell ref="B167:B168"/>
    <mergeCell ref="B165:B166"/>
    <mergeCell ref="B171:B172"/>
    <mergeCell ref="B169:B170"/>
    <mergeCell ref="B159:B160"/>
    <mergeCell ref="B161:B162"/>
    <mergeCell ref="B163:B164"/>
    <mergeCell ref="B176:B177"/>
    <mergeCell ref="A122:F122"/>
    <mergeCell ref="A131:F131"/>
    <mergeCell ref="B149:B150"/>
    <mergeCell ref="A101:F101"/>
    <mergeCell ref="B102:B103"/>
    <mergeCell ref="A104:F104"/>
    <mergeCell ref="B105:B106"/>
    <mergeCell ref="A109:F109"/>
    <mergeCell ref="B73:B74"/>
    <mergeCell ref="B65:B66"/>
    <mergeCell ref="B99:B100"/>
    <mergeCell ref="B71:B72"/>
    <mergeCell ref="A97:F97"/>
    <mergeCell ref="B86:B87"/>
    <mergeCell ref="B69:B70"/>
    <mergeCell ref="B82:B83"/>
    <mergeCell ref="B80:B81"/>
    <mergeCell ref="A77:F77"/>
    <mergeCell ref="B178:B179"/>
    <mergeCell ref="B112:B113"/>
    <mergeCell ref="A64:F64"/>
    <mergeCell ref="A98:F98"/>
    <mergeCell ref="B88:B89"/>
    <mergeCell ref="A90:F90"/>
    <mergeCell ref="B93:B94"/>
    <mergeCell ref="B95:B96"/>
    <mergeCell ref="B91:B92"/>
    <mergeCell ref="B67:B68"/>
  </mergeCells>
  <printOptions horizontalCentered="1"/>
  <pageMargins left="0.5905511811023623" right="0.5905511811023623" top="0.5905511811023623" bottom="0.7480314960629921" header="0.35433070866141736" footer="0.9055118110236221"/>
  <pageSetup firstPageNumber="2" useFirstPageNumber="1" orientation="portrait" paperSize="9" scale="87" r:id="rId4"/>
  <rowBreaks count="2" manualBreakCount="2">
    <brk id="63" max="7" man="1"/>
    <brk id="130"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Hlášení nákladu tisku</dc:title>
  <dc:subject/>
  <dc:creator>Jurnečka Stanislav</dc:creator>
  <cp:keywords/>
  <dc:description/>
  <cp:lastModifiedBy>Jana Štenclová</cp:lastModifiedBy>
  <cp:lastPrinted>2003-02-05T09:10:53Z</cp:lastPrinted>
  <dcterms:created xsi:type="dcterms:W3CDTF">1999-03-29T09:51:01Z</dcterms:created>
  <dcterms:modified xsi:type="dcterms:W3CDTF">2003-04-03T07:53:31Z</dcterms:modified>
  <cp:category/>
  <cp:version/>
  <cp:contentType/>
  <cp:contentStatus/>
</cp:coreProperties>
</file>