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'noviny'!$A$1:$O$132</definedName>
    <definedName name="_xlnm.Print_Area" localSheetId="1">'sup. a mag.'!$A$2:$H$197</definedName>
  </definedNames>
  <calcPr fullCalcOnLoad="1"/>
</workbook>
</file>

<file path=xl/comments2.xml><?xml version="1.0" encoding="utf-8"?>
<comments xmlns="http://schemas.openxmlformats.org/spreadsheetml/2006/main">
  <authors>
    <author>Jana Štenclová</author>
  </authors>
  <commentList>
    <comment ref="B66" authorId="0">
      <text>
        <r>
          <rPr>
            <b/>
            <sz val="8"/>
            <rFont val="Tahoma"/>
            <family val="0"/>
          </rPr>
          <t>Kateřina Mandíková:</t>
        </r>
        <r>
          <rPr>
            <sz val="8"/>
            <rFont val="Tahoma"/>
            <family val="0"/>
          </rPr>
          <t xml:space="preserve">
změněno na základě opravného hlášení ze dne 10.9.2002.
Pův. č. = 117 808</t>
        </r>
      </text>
    </comment>
  </commentList>
</comments>
</file>

<file path=xl/sharedStrings.xml><?xml version="1.0" encoding="utf-8"?>
<sst xmlns="http://schemas.openxmlformats.org/spreadsheetml/2006/main" count="758" uniqueCount="279">
  <si>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</si>
  <si>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</si>
  <si>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</si>
  <si>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</si>
  <si>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</si>
  <si>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</si>
  <si>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</si>
  <si>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</si>
  <si>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</si>
  <si>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</si>
  <si>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</si>
  <si>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</si>
  <si>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</si>
  <si>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</si>
  <si>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</si>
  <si>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</si>
  <si>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</si>
  <si>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</si>
  <si>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</si>
  <si>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</si>
  <si>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</si>
  <si>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</si>
  <si>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</si>
  <si>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</si>
  <si>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</si>
  <si>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</si>
  <si>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</si>
  <si>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</si>
  <si>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</si>
  <si>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</si>
  <si>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</si>
  <si>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</si>
  <si>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</si>
  <si>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</si>
  <si>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</si>
  <si>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</si>
  <si>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</si>
  <si>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</si>
  <si>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</si>
  <si>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</si>
  <si>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</si>
  <si>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</si>
  <si>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</si>
  <si>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</si>
  <si>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</si>
  <si>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</si>
  <si>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</si>
  <si>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</si>
  <si>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</si>
  <si>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</si>
  <si>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</si>
  <si>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</si>
  <si>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</si>
  <si>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</si>
  <si>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</si>
  <si>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</si>
  <si>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</si>
  <si>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</si>
  <si>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</si>
  <si>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</si>
  <si>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</si>
  <si>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</si>
  <si>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</si>
  <si>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</si>
  <si>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</si>
  <si>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</si>
  <si>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</si>
  <si>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</si>
  <si>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</si>
  <si>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</si>
  <si>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</si>
  <si>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</si>
  <si>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</si>
  <si>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</si>
  <si>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</si>
  <si>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</si>
  <si>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</si>
  <si>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</si>
  <si>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Slovácké noviny</t>
  </si>
  <si>
    <t>Slovácko</t>
  </si>
  <si>
    <t xml:space="preserve">Týden                                                           </t>
  </si>
  <si>
    <t>Mediacop, s. r. o.</t>
  </si>
  <si>
    <t>100+1 ZZ</t>
  </si>
  <si>
    <t>Astro</t>
  </si>
  <si>
    <t>100+1, a. s.</t>
  </si>
  <si>
    <t>N Press, a. s.</t>
  </si>
  <si>
    <t>Cena vydání (Kč)</t>
  </si>
  <si>
    <t>Mladý svět</t>
  </si>
  <si>
    <t>Mladý svět, a. s.</t>
  </si>
  <si>
    <t>Reader´s Digest-Výběr</t>
  </si>
  <si>
    <t>Reader´s Digest-Výběr, s. r. o.</t>
  </si>
  <si>
    <t>Reflex</t>
  </si>
  <si>
    <t>Ringier ČR, a. s.</t>
  </si>
  <si>
    <t>Rytmus života</t>
  </si>
  <si>
    <t>Europress, k. s.</t>
  </si>
  <si>
    <t>Story</t>
  </si>
  <si>
    <t>Šťastný Jim</t>
  </si>
  <si>
    <t>Týdeník Květy</t>
  </si>
  <si>
    <t>Beau Monde</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</si>
  <si>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</si>
  <si>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</si>
  <si>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</si>
  <si>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</si>
  <si>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</si>
  <si>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</si>
  <si>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</si>
  <si>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</si>
  <si>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</si>
  <si>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</si>
  <si>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</si>
  <si>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</si>
  <si>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</si>
  <si>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</si>
  <si>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</si>
  <si>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Mars foto, s. r. o.</t>
  </si>
  <si>
    <t>Praktická žena</t>
  </si>
  <si>
    <t>Business World</t>
  </si>
  <si>
    <t>IDG Czech, a. s.</t>
  </si>
  <si>
    <t>Ekonom</t>
  </si>
  <si>
    <t>Economia, a. s.</t>
  </si>
  <si>
    <t>Euro ekonomický týdeník</t>
  </si>
  <si>
    <t>Euronews, a. s.</t>
  </si>
  <si>
    <t>Profit</t>
  </si>
  <si>
    <t>Stanford, a. s.</t>
  </si>
  <si>
    <t>Computerworld</t>
  </si>
  <si>
    <t>Chip</t>
  </si>
  <si>
    <t>Vogel Publishing, s. r. o.</t>
  </si>
  <si>
    <t>Level</t>
  </si>
  <si>
    <t>PC World</t>
  </si>
  <si>
    <t>Počítač pro každého</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</si>
  <si>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</si>
  <si>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</si>
  <si>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</si>
  <si>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</si>
  <si>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</si>
  <si>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</si>
  <si>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</si>
  <si>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</si>
  <si>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</si>
  <si>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</si>
  <si>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</si>
  <si>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</si>
  <si>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</si>
  <si>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</si>
  <si>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</si>
  <si>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</si>
  <si>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</si>
  <si>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</si>
  <si>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</si>
  <si>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</si>
  <si>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</si>
  <si>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</si>
  <si>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</si>
  <si>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</si>
  <si>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</si>
  <si>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</si>
  <si>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</si>
  <si>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Naše Opavsko</t>
  </si>
  <si>
    <t>Prostějovský týden</t>
  </si>
  <si>
    <t>Naše Opavsko, a. s.</t>
  </si>
  <si>
    <t>KVARTA, s. r. o.</t>
  </si>
  <si>
    <t>Týden u nás</t>
  </si>
  <si>
    <t>24,00/22,00</t>
  </si>
  <si>
    <t>Mona, s. r. o.</t>
  </si>
  <si>
    <t>GameStar</t>
  </si>
  <si>
    <t>Moravský sever</t>
  </si>
  <si>
    <t>Moravský sever, s. r. o.</t>
  </si>
  <si>
    <t>ProHockey</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</si>
  <si>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</si>
  <si>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</si>
  <si>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t>Internet bez CD</t>
  </si>
  <si>
    <t>Internet s CD</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</si>
  <si>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</si>
  <si>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</si>
  <si>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</si>
  <si>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</si>
  <si>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</si>
  <si>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</si>
  <si>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</si>
  <si>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</si>
  <si>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</si>
  <si>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5,00/6,00</t>
  </si>
  <si>
    <t xml:space="preserve"> </t>
  </si>
  <si>
    <t>7,00/7,10</t>
  </si>
  <si>
    <t>10,50/9,50</t>
  </si>
  <si>
    <t xml:space="preserve"> --- </t>
  </si>
  <si>
    <t>Telefon Plus</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</si>
  <si>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</si>
  <si>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</si>
  <si>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15,00/14,50</t>
  </si>
  <si>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</si>
  <si>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</si>
  <si>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</si>
  <si>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</si>
  <si>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</si>
  <si>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</si>
  <si>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</si>
  <si>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Czech Press Group, a.s.</t>
  </si>
  <si>
    <t>KOKTEJL Magazín</t>
  </si>
  <si>
    <t>Tripmag</t>
  </si>
  <si>
    <t>iMédia s.r.o.</t>
  </si>
  <si>
    <t>22,00/18,00</t>
  </si>
  <si>
    <t>Satelit Parabola</t>
  </si>
  <si>
    <t>25,00/20,00</t>
  </si>
  <si>
    <t>MediaShop-prodejní katalog výpočetní techniky a služeb</t>
  </si>
  <si>
    <t>Vogel Publishing, s.r.o.</t>
  </si>
  <si>
    <t>FIT FOR FUN</t>
  </si>
  <si>
    <t>Stereo &amp; Video</t>
  </si>
  <si>
    <r>
      <t>MediaShop - prodejní katalog výpočetní techniky a služeb;</t>
    </r>
    <r>
      <rPr>
        <sz val="8"/>
        <rFont val="Arial CE"/>
        <family val="2"/>
      </rPr>
      <t xml:space="preserve"> vkládáno do titulů (Insert in): Chip,Level, Počítač pro každého. </t>
    </r>
  </si>
  <si>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</si>
  <si>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</si>
  <si>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</si>
  <si>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</si>
  <si>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KOKTEJL Magazín MINI</t>
  </si>
  <si>
    <t>ELLE</t>
  </si>
  <si>
    <t>Hachette Filipacchi 2000, s.r.o.</t>
  </si>
  <si>
    <t>Marianne</t>
  </si>
  <si>
    <t>Quo</t>
  </si>
  <si>
    <t>5.3.5. Časopisy se zaměřením na ruční práce a kutilství (Magazines focusing on handiwork and do-it-yourself project)</t>
  </si>
  <si>
    <t>Stadion</t>
  </si>
  <si>
    <t>M&amp;Agency, s.r.o.</t>
  </si>
  <si>
    <t>Good Harvest, spol. s r.o.</t>
  </si>
  <si>
    <t>Top magazín pro dívky</t>
  </si>
  <si>
    <t>Axel Springer Praha, a.s.</t>
  </si>
  <si>
    <t>Premiere</t>
  </si>
  <si>
    <t>Mobility</t>
  </si>
  <si>
    <t xml:space="preserve">4.2. Časopisy pro mládež nad 12 let (Magazines for teenagers over 12 years) </t>
  </si>
  <si>
    <t>Sirius, magazín nejen o cestování</t>
  </si>
  <si>
    <t>G-line, a.s.</t>
  </si>
  <si>
    <t>IN čtrnáctideník pro náctileté</t>
  </si>
  <si>
    <t>YTAN, spol. s r.o.</t>
  </si>
  <si>
    <t xml:space="preserve">                    deníky Bohemia, Severočeské deníky Bohemia, Středočeské deníky Bohemia a Večerník Praha, Deníky Moravia, Hranický týden,                                                    </t>
  </si>
  <si>
    <t xml:space="preserve">                    Naše Valašsko, Nové Přerovsko, Slovácké noviny, Týdeník Nymbursko.</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</si>
  <si>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</si>
  <si>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</si>
  <si>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</si>
  <si>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6,50/6,00</t>
  </si>
  <si>
    <t>9,50/9,00</t>
  </si>
  <si>
    <t>10,00/8,80</t>
  </si>
  <si>
    <t>8,00/7,30</t>
  </si>
  <si>
    <t>13,00/11,80</t>
  </si>
  <si>
    <t>Premiere MINI</t>
  </si>
  <si>
    <t>Premiere - SOUHRNNÝ NÁKLAD</t>
  </si>
  <si>
    <r>
      <t xml:space="preserve">Hospodářské noviny/IN magazín/Víkend    </t>
    </r>
    <r>
      <rPr>
        <i/>
        <sz val="8"/>
        <color indexed="8"/>
        <rFont val="Arial CE"/>
        <family val="2"/>
      </rPr>
      <t>Economia, a.s.</t>
    </r>
  </si>
  <si>
    <r>
      <t xml:space="preserve">Právo/ Dům a bydlení/ Magazín Práva              </t>
    </r>
    <r>
      <rPr>
        <sz val="8"/>
        <color indexed="8"/>
        <rFont val="Arial CE"/>
        <family val="2"/>
      </rPr>
      <t xml:space="preserve"> </t>
    </r>
    <r>
      <rPr>
        <i/>
        <sz val="8"/>
        <color indexed="8"/>
        <rFont val="Arial CE"/>
        <family val="2"/>
      </rPr>
      <t>Borgis, a.s.</t>
    </r>
  </si>
  <si>
    <t>Vydavatel nedodal údaje včas.</t>
  </si>
  <si>
    <t>KVĚTEN 2002 (MAY 2002)</t>
  </si>
  <si>
    <t>KOKTEJL - SOUHRNNÝ NÁKLAD</t>
  </si>
  <si>
    <t>FITSTYL MIDI</t>
  </si>
  <si>
    <t>Computer bez CD</t>
  </si>
  <si>
    <t>ČERVEN 2002 (JUNE 2002)</t>
  </si>
  <si>
    <t>VLTAVA-LABE-PRESS, a.s.</t>
  </si>
  <si>
    <r>
      <t xml:space="preserve">Prostějovský týden </t>
    </r>
    <r>
      <rPr>
        <b/>
        <vertAlign val="superscript"/>
        <sz val="8"/>
        <rFont val="Arial CE"/>
        <family val="2"/>
      </rPr>
      <t>1)</t>
    </r>
  </si>
  <si>
    <r>
      <t xml:space="preserve">Týden u nás </t>
    </r>
    <r>
      <rPr>
        <b/>
        <vertAlign val="superscript"/>
        <sz val="9"/>
        <color indexed="8"/>
        <rFont val="Arial CE"/>
        <family val="2"/>
      </rPr>
      <t>3)</t>
    </r>
  </si>
  <si>
    <r>
      <t xml:space="preserve">Vyškovské noviny </t>
    </r>
    <r>
      <rPr>
        <b/>
        <vertAlign val="superscript"/>
        <sz val="9"/>
        <rFont val="Arial CE"/>
        <family val="2"/>
      </rPr>
      <t>4)</t>
    </r>
  </si>
  <si>
    <r>
      <t xml:space="preserve">Region Frýdecko-Místecký </t>
    </r>
    <r>
      <rPr>
        <b/>
        <vertAlign val="superscript"/>
        <sz val="9"/>
        <rFont val="Arial CE"/>
        <family val="2"/>
      </rPr>
      <t>2)</t>
    </r>
  </si>
  <si>
    <r>
      <t>3)..................Týden u nás;</t>
    </r>
    <r>
      <rPr>
        <sz val="8"/>
        <rFont val="Arial CE"/>
        <family val="2"/>
      </rPr>
      <t xml:space="preserve"> vkládáno ve středu (Inserted in, on Wednesday) do části nákladů deníku Rovnost, který je součástí Deníků Moravia. </t>
    </r>
  </si>
  <si>
    <r>
      <t>4)..................Vyškovské noviny;</t>
    </r>
    <r>
      <rPr>
        <sz val="8"/>
        <rFont val="Arial CE"/>
        <family val="2"/>
      </rPr>
      <t xml:space="preserve"> vkládáno v pátek (Inserted in, on Friday) do části nákladu deníku Rovnost, který je součástí Deníků Moravia.</t>
    </r>
  </si>
  <si>
    <t>ProFootball</t>
  </si>
  <si>
    <t>Recepty prima nápadů</t>
  </si>
  <si>
    <t>FTV Premiéra, spol. s r.o.</t>
  </si>
  <si>
    <t>Mobil</t>
  </si>
  <si>
    <t>2.1. Supplementy pouze vkládané do části nákladu (Supplements only inserted in a part of run)</t>
  </si>
  <si>
    <t>Receptář</t>
  </si>
  <si>
    <r>
      <t>1)..................Prostějovský týden;</t>
    </r>
    <r>
      <rPr>
        <sz val="8"/>
        <rFont val="Arial CE"/>
        <family val="2"/>
      </rPr>
      <t xml:space="preserve"> vkládáno ve středu (Inserted in, on Wednesday) do části nákladu deníku Olomoucký Den, který je součástí                                                                                                                                                                                                                                    </t>
    </r>
  </si>
  <si>
    <r>
      <t>2)..................Region Frýdecko-Místecký;</t>
    </r>
    <r>
      <rPr>
        <sz val="8"/>
        <rFont val="Arial CE"/>
        <family val="2"/>
      </rPr>
      <t xml:space="preserve"> vkládáno v úterý (Inserted in, on Tuesday) do části nákladu Moravskoslezského Deníku, který je součástí</t>
    </r>
  </si>
  <si>
    <t>7,00/6,00</t>
  </si>
  <si>
    <t>8,50/7,50</t>
  </si>
  <si>
    <t>8,00/7,00</t>
  </si>
  <si>
    <t>7,00/6,00   5,00/4,50</t>
  </si>
  <si>
    <t>7,00/6,00       5,00/4,50</t>
  </si>
  <si>
    <t>8,00/7,00        5,00/4,50</t>
  </si>
  <si>
    <t>8,50/7,50        5,00/4,50</t>
  </si>
  <si>
    <t>9,50/9,00        8,00/7,50</t>
  </si>
  <si>
    <r>
      <t xml:space="preserve">                     </t>
    </r>
    <r>
      <rPr>
        <sz val="8"/>
        <rFont val="Arial CE"/>
        <family val="2"/>
      </rPr>
      <t xml:space="preserve">Deníků Moravia. Samostatně neprodejné. </t>
    </r>
  </si>
  <si>
    <t xml:space="preserve">                     Deníků Moravia. Samostatně neprodejné. </t>
  </si>
  <si>
    <r>
      <t xml:space="preserve">                     </t>
    </r>
    <r>
      <rPr>
        <sz val="8"/>
        <rFont val="Arial CE"/>
        <family val="2"/>
      </rPr>
      <t>Samostatně neprodejné.</t>
    </r>
  </si>
  <si>
    <t xml:space="preserve">                     Samostatně neprodejné.</t>
  </si>
  <si>
    <t xml:space="preserve">                     Západočeské deníky Bohemia, Severočeské deníky Bohemia, Středočeské deníky Bohemia a Večerník Praha. Samostatně neprodejné.</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</si>
</sst>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9">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sz val="9"/>
      <color indexed="8"/>
      <name val="Arial CE"/>
      <family val="2"/>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8"/>
      <name val="Tahoma"/>
      <family val="0"/>
    </font>
    <font>
      <b/>
      <sz val="8"/>
      <name val="Tahoma"/>
      <family val="0"/>
    </font>
    <font>
      <b/>
      <sz val="9"/>
      <color indexed="10"/>
      <name val="Arial CE"/>
      <family val="2"/>
    </font>
  </fonts>
  <fills count="3">
    <fill>
      <patternFill/>
    </fill>
    <fill>
      <patternFill patternType="gray125"/>
    </fill>
    <fill>
      <patternFill patternType="solid">
        <fgColor indexed="9"/>
        <bgColor indexed="64"/>
      </patternFill>
    </fill>
  </fills>
  <borders count="73">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style="thin"/>
    </border>
    <border>
      <left style="thin"/>
      <right style="thin"/>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medium"/>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medium"/>
      <right>
        <color indexed="63"/>
      </right>
      <top style="thin"/>
      <bottom>
        <color indexed="63"/>
      </bottom>
    </border>
    <border>
      <left style="thin"/>
      <right style="thin"/>
      <top>
        <color indexed="63"/>
      </top>
      <bottom style="medium"/>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9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21"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3" fillId="0" borderId="0" xfId="0" applyNumberFormat="1" applyFont="1" applyBorder="1" applyAlignment="1">
      <alignment horizontal="center" vertical="center"/>
    </xf>
    <xf numFmtId="0" fontId="15" fillId="0" borderId="8" xfId="0" applyFont="1" applyBorder="1" applyAlignment="1">
      <alignment horizontal="left"/>
    </xf>
    <xf numFmtId="4" fontId="22"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9"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6" fillId="0" borderId="8" xfId="0" applyNumberFormat="1" applyFont="1" applyBorder="1" applyAlignment="1">
      <alignment horizontal="left" vertical="center" wrapText="1"/>
    </xf>
    <xf numFmtId="164" fontId="26" fillId="0" borderId="6" xfId="0" applyNumberFormat="1" applyFont="1" applyBorder="1" applyAlignment="1">
      <alignment horizontal="left" vertical="center" wrapText="1"/>
    </xf>
    <xf numFmtId="164" fontId="26" fillId="0" borderId="3" xfId="0" applyNumberFormat="1" applyFont="1" applyBorder="1" applyAlignment="1">
      <alignment horizontal="left" vertical="center" wrapText="1"/>
    </xf>
    <xf numFmtId="164" fontId="26" fillId="0" borderId="5" xfId="0" applyNumberFormat="1" applyFont="1" applyBorder="1" applyAlignment="1">
      <alignment horizontal="left" vertical="center" wrapText="1"/>
    </xf>
    <xf numFmtId="164" fontId="26" fillId="0" borderId="6" xfId="0" applyNumberFormat="1" applyFont="1" applyBorder="1" applyAlignment="1">
      <alignment horizontal="left" vertical="center"/>
    </xf>
    <xf numFmtId="0" fontId="22" fillId="0" borderId="6" xfId="0" applyFont="1" applyBorder="1" applyAlignment="1">
      <alignment/>
    </xf>
    <xf numFmtId="164" fontId="27" fillId="0" borderId="6" xfId="0" applyNumberFormat="1" applyFont="1" applyBorder="1" applyAlignment="1">
      <alignment horizontal="left" vertical="center" wrapText="1"/>
    </xf>
    <xf numFmtId="164" fontId="27" fillId="0" borderId="8" xfId="0" applyNumberFormat="1" applyFont="1" applyBorder="1" applyAlignment="1">
      <alignment horizontal="left" vertical="center" wrapText="1"/>
    </xf>
    <xf numFmtId="164" fontId="27" fillId="0" borderId="4" xfId="0" applyNumberFormat="1" applyFont="1" applyBorder="1" applyAlignment="1">
      <alignment horizontal="left" vertical="center" wrapText="1"/>
    </xf>
    <xf numFmtId="164" fontId="31" fillId="0" borderId="6" xfId="0" applyNumberFormat="1" applyFont="1" applyBorder="1" applyAlignment="1">
      <alignment/>
    </xf>
    <xf numFmtId="164" fontId="2" fillId="0" borderId="6" xfId="0" applyNumberFormat="1" applyFont="1" applyBorder="1" applyAlignment="1">
      <alignment/>
    </xf>
    <xf numFmtId="164" fontId="31" fillId="0" borderId="4" xfId="0" applyNumberFormat="1" applyFont="1" applyBorder="1" applyAlignment="1">
      <alignment/>
    </xf>
    <xf numFmtId="164" fontId="22"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5" fillId="0" borderId="0" xfId="0" applyFont="1" applyAlignment="1">
      <alignment horizontal="left" vertical="center"/>
    </xf>
    <xf numFmtId="0" fontId="28" fillId="0" borderId="0" xfId="0" applyFont="1" applyAlignment="1">
      <alignment horizontal="left" vertical="center"/>
    </xf>
    <xf numFmtId="164" fontId="24" fillId="0" borderId="0" xfId="0" applyNumberFormat="1" applyFont="1" applyBorder="1" applyAlignment="1">
      <alignment horizontal="left" vertical="center"/>
    </xf>
    <xf numFmtId="164" fontId="31" fillId="0" borderId="4" xfId="0" applyNumberFormat="1" applyFont="1" applyBorder="1" applyAlignment="1">
      <alignment horizontal="left" vertical="center"/>
    </xf>
    <xf numFmtId="49" fontId="32"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3"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2"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4" fontId="22" fillId="0" borderId="30" xfId="0" applyNumberFormat="1" applyFont="1" applyBorder="1" applyAlignment="1">
      <alignment horizontal="center" vertical="center"/>
    </xf>
    <xf numFmtId="164" fontId="22"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1"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2"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2"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4" fontId="9" fillId="0" borderId="49" xfId="0" applyNumberFormat="1" applyFont="1" applyBorder="1" applyAlignment="1">
      <alignment horizontal="center" vertical="center"/>
    </xf>
    <xf numFmtId="3" fontId="9" fillId="0" borderId="49" xfId="0" applyNumberFormat="1" applyFont="1" applyBorder="1" applyAlignment="1">
      <alignment horizontal="center" vertical="center"/>
    </xf>
    <xf numFmtId="3" fontId="22" fillId="0" borderId="20" xfId="0" applyNumberFormat="1" applyFont="1" applyBorder="1" applyAlignment="1">
      <alignment horizontal="center" vertical="center"/>
    </xf>
    <xf numFmtId="164" fontId="0" fillId="0" borderId="0" xfId="0" applyNumberFormat="1" applyBorder="1" applyAlignment="1">
      <alignment/>
    </xf>
    <xf numFmtId="4" fontId="9" fillId="0" borderId="21" xfId="0" applyNumberFormat="1" applyFont="1" applyBorder="1" applyAlignment="1">
      <alignment horizontal="center" vertical="center"/>
    </xf>
    <xf numFmtId="0" fontId="22" fillId="0" borderId="50" xfId="0" applyFont="1" applyBorder="1" applyAlignment="1">
      <alignment horizontal="center" wrapText="1"/>
    </xf>
    <xf numFmtId="0" fontId="22" fillId="0" borderId="49" xfId="0" applyFont="1" applyBorder="1" applyAlignment="1">
      <alignment horizontal="center" vertical="center"/>
    </xf>
    <xf numFmtId="0" fontId="22" fillId="0" borderId="49" xfId="0" applyFont="1" applyBorder="1" applyAlignment="1">
      <alignment horizontal="center"/>
    </xf>
    <xf numFmtId="0" fontId="22" fillId="0" borderId="20" xfId="0" applyFont="1" applyBorder="1" applyAlignment="1">
      <alignment horizontal="center"/>
    </xf>
    <xf numFmtId="0" fontId="22" fillId="0" borderId="33" xfId="0" applyFont="1" applyBorder="1" applyAlignment="1">
      <alignment horizontal="center"/>
    </xf>
    <xf numFmtId="0" fontId="22" fillId="0" borderId="7" xfId="0" applyFont="1" applyBorder="1" applyAlignment="1">
      <alignment horizontal="center"/>
    </xf>
    <xf numFmtId="0" fontId="22" fillId="0" borderId="25" xfId="0" applyFont="1" applyBorder="1" applyAlignment="1">
      <alignment horizontal="center"/>
    </xf>
    <xf numFmtId="3" fontId="9" fillId="0" borderId="34" xfId="0" applyNumberFormat="1" applyFont="1" applyBorder="1" applyAlignment="1">
      <alignment horizontal="center" vertical="center"/>
    </xf>
    <xf numFmtId="0" fontId="5" fillId="0" borderId="0" xfId="0" applyFont="1" applyAlignment="1">
      <alignment/>
    </xf>
    <xf numFmtId="0" fontId="4" fillId="0" borderId="0" xfId="0" applyFont="1" applyAlignment="1">
      <alignment/>
    </xf>
    <xf numFmtId="0" fontId="0" fillId="0" borderId="0" xfId="0" applyAlignment="1">
      <alignment/>
    </xf>
    <xf numFmtId="2" fontId="4" fillId="0" borderId="22" xfId="0" applyNumberFormat="1" applyFont="1" applyBorder="1" applyAlignment="1">
      <alignment horizontal="center" vertical="center" wrapText="1"/>
    </xf>
    <xf numFmtId="0" fontId="4" fillId="0" borderId="51" xfId="0" applyFont="1" applyBorder="1" applyAlignment="1">
      <alignment vertical="center"/>
    </xf>
    <xf numFmtId="0" fontId="4" fillId="0" borderId="37" xfId="0" applyFont="1" applyBorder="1" applyAlignment="1">
      <alignment/>
    </xf>
    <xf numFmtId="0" fontId="4" fillId="0" borderId="22" xfId="0" applyFont="1" applyBorder="1" applyAlignment="1">
      <alignment/>
    </xf>
    <xf numFmtId="49" fontId="32" fillId="0" borderId="52" xfId="0" applyNumberFormat="1" applyFont="1" applyBorder="1" applyAlignment="1">
      <alignment horizontal="left" vertical="top" wrapText="1"/>
    </xf>
    <xf numFmtId="49" fontId="32" fillId="0" borderId="28"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1" xfId="0" applyFont="1" applyBorder="1" applyAlignment="1">
      <alignment/>
    </xf>
    <xf numFmtId="2" fontId="4" fillId="0" borderId="51"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49" fontId="32" fillId="0" borderId="35" xfId="0" applyNumberFormat="1" applyFont="1" applyBorder="1" applyAlignment="1">
      <alignment horizontal="left" vertical="top" wrapText="1"/>
    </xf>
    <xf numFmtId="49" fontId="7" fillId="0" borderId="52" xfId="0" applyNumberFormat="1" applyFont="1" applyBorder="1" applyAlignment="1">
      <alignment horizontal="left" vertical="top" wrapText="1"/>
    </xf>
    <xf numFmtId="2" fontId="4" fillId="0" borderId="36" xfId="0" applyNumberFormat="1" applyFont="1" applyBorder="1" applyAlignment="1">
      <alignment horizontal="center"/>
    </xf>
    <xf numFmtId="2" fontId="4" fillId="0" borderId="44" xfId="0" applyNumberFormat="1" applyFont="1" applyBorder="1" applyAlignment="1">
      <alignment horizontal="center"/>
    </xf>
    <xf numFmtId="2" fontId="4" fillId="0" borderId="51" xfId="0" applyNumberFormat="1" applyFont="1" applyBorder="1" applyAlignment="1">
      <alignment horizontal="center"/>
    </xf>
    <xf numFmtId="2" fontId="4" fillId="0" borderId="22" xfId="0" applyNumberFormat="1" applyFont="1" applyBorder="1" applyAlignment="1">
      <alignment horizontal="center"/>
    </xf>
    <xf numFmtId="2" fontId="4" fillId="0" borderId="53" xfId="0" applyNumberFormat="1" applyFont="1" applyBorder="1" applyAlignment="1">
      <alignment horizontal="center"/>
    </xf>
    <xf numFmtId="2" fontId="4" fillId="0" borderId="37" xfId="0" applyNumberFormat="1" applyFont="1" applyBorder="1" applyAlignment="1">
      <alignment horizontal="center"/>
    </xf>
    <xf numFmtId="2" fontId="4" fillId="0" borderId="54" xfId="0" applyNumberFormat="1" applyFont="1" applyBorder="1" applyAlignment="1">
      <alignment horizontal="center"/>
    </xf>
    <xf numFmtId="3" fontId="9" fillId="0" borderId="7"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1" fillId="0" borderId="8" xfId="0" applyNumberFormat="1" applyFont="1" applyBorder="1" applyAlignment="1">
      <alignment horizontal="left" vertical="center"/>
    </xf>
    <xf numFmtId="49" fontId="31" fillId="0" borderId="33" xfId="0" applyNumberFormat="1" applyFont="1" applyBorder="1" applyAlignment="1">
      <alignment horizontal="left" vertical="center"/>
    </xf>
    <xf numFmtId="164" fontId="22" fillId="0" borderId="8" xfId="0" applyNumberFormat="1" applyFont="1" applyBorder="1" applyAlignment="1">
      <alignment horizontal="left" vertical="center"/>
    </xf>
    <xf numFmtId="164" fontId="22" fillId="0" borderId="33" xfId="0" applyNumberFormat="1" applyFont="1" applyBorder="1" applyAlignment="1">
      <alignment horizontal="left" vertical="center"/>
    </xf>
    <xf numFmtId="0" fontId="25" fillId="0" borderId="0" xfId="0" applyFont="1" applyAlignment="1">
      <alignment horizontal="left" vertical="center"/>
    </xf>
    <xf numFmtId="0" fontId="4" fillId="0" borderId="22" xfId="0" applyFont="1" applyBorder="1" applyAlignment="1">
      <alignment vertical="center"/>
    </xf>
    <xf numFmtId="0" fontId="15" fillId="0" borderId="51" xfId="0" applyFont="1" applyBorder="1" applyAlignment="1">
      <alignment horizontal="center"/>
    </xf>
    <xf numFmtId="0" fontId="15" fillId="0" borderId="55" xfId="0" applyFont="1" applyBorder="1" applyAlignment="1">
      <alignment horizontal="center"/>
    </xf>
    <xf numFmtId="0" fontId="15" fillId="0" borderId="22" xfId="0" applyFont="1" applyBorder="1" applyAlignment="1">
      <alignment horizont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37" xfId="0" applyFont="1" applyBorder="1" applyAlignment="1">
      <alignment horizontal="center" vertical="center"/>
    </xf>
    <xf numFmtId="0" fontId="4" fillId="0" borderId="56" xfId="0" applyFont="1" applyBorder="1" applyAlignment="1">
      <alignment/>
    </xf>
    <xf numFmtId="0" fontId="4" fillId="0" borderId="23" xfId="0" applyFont="1" applyBorder="1" applyAlignment="1">
      <alignment/>
    </xf>
    <xf numFmtId="2" fontId="4" fillId="0" borderId="56" xfId="0" applyNumberFormat="1" applyFont="1" applyBorder="1" applyAlignment="1">
      <alignment horizontal="center"/>
    </xf>
    <xf numFmtId="2" fontId="4" fillId="0" borderId="23" xfId="0" applyNumberFormat="1" applyFont="1" applyBorder="1" applyAlignment="1">
      <alignment horizontal="center"/>
    </xf>
    <xf numFmtId="3" fontId="22" fillId="0" borderId="9" xfId="0" applyNumberFormat="1" applyFont="1" applyBorder="1" applyAlignment="1">
      <alignment horizontal="center" vertical="center"/>
    </xf>
    <xf numFmtId="3" fontId="22" fillId="0" borderId="18" xfId="0" applyNumberFormat="1" applyFont="1" applyBorder="1" applyAlignment="1">
      <alignment horizontal="center" vertical="center"/>
    </xf>
    <xf numFmtId="2" fontId="0" fillId="0" borderId="51" xfId="0" applyNumberFormat="1" applyFont="1" applyBorder="1" applyAlignment="1">
      <alignment horizontal="right"/>
    </xf>
    <xf numFmtId="2" fontId="0" fillId="0" borderId="22" xfId="0" applyNumberFormat="1" applyFont="1" applyBorder="1" applyAlignment="1">
      <alignment horizontal="right"/>
    </xf>
    <xf numFmtId="2" fontId="4" fillId="0" borderId="55"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57" xfId="0" applyFont="1" applyBorder="1" applyAlignment="1">
      <alignment horizontal="center"/>
    </xf>
    <xf numFmtId="0" fontId="15" fillId="0" borderId="44" xfId="0" applyFont="1" applyBorder="1" applyAlignment="1">
      <alignment horizontal="center"/>
    </xf>
    <xf numFmtId="0" fontId="4" fillId="0" borderId="53" xfId="0" applyFont="1" applyBorder="1" applyAlignment="1">
      <alignment/>
    </xf>
    <xf numFmtId="0" fontId="4" fillId="0" borderId="35" xfId="0" applyFont="1" applyBorder="1" applyAlignment="1">
      <alignment horizontal="center" vertical="center" wrapText="1"/>
    </xf>
    <xf numFmtId="0" fontId="4" fillId="0" borderId="52" xfId="0" applyFont="1" applyBorder="1" applyAlignment="1">
      <alignment horizontal="center" vertical="center" wrapText="1"/>
    </xf>
    <xf numFmtId="0" fontId="6" fillId="0" borderId="56" xfId="0" applyFont="1" applyBorder="1" applyAlignment="1">
      <alignment/>
    </xf>
    <xf numFmtId="0" fontId="6" fillId="0" borderId="23" xfId="0" applyFont="1" applyBorder="1" applyAlignment="1">
      <alignment/>
    </xf>
    <xf numFmtId="0" fontId="1" fillId="0" borderId="58" xfId="0" applyFont="1" applyBorder="1" applyAlignment="1">
      <alignment horizontal="center" vertical="center"/>
    </xf>
    <xf numFmtId="0" fontId="1" fillId="0" borderId="54" xfId="0" applyFont="1" applyBorder="1" applyAlignment="1">
      <alignment horizontal="center" vertical="center"/>
    </xf>
    <xf numFmtId="0" fontId="1" fillId="0" borderId="59"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49" fontId="32" fillId="0" borderId="53" xfId="0" applyNumberFormat="1" applyFont="1" applyBorder="1" applyAlignment="1">
      <alignment horizontal="left" vertical="top" wrapText="1"/>
    </xf>
    <xf numFmtId="49" fontId="7" fillId="0" borderId="60" xfId="0" applyNumberFormat="1" applyFont="1" applyBorder="1" applyAlignment="1">
      <alignment horizontal="left" vertical="top" wrapText="1"/>
    </xf>
    <xf numFmtId="49" fontId="7" fillId="0" borderId="56" xfId="0" applyNumberFormat="1" applyFont="1" applyBorder="1" applyAlignment="1">
      <alignment horizontal="left" vertical="top" wrapText="1"/>
    </xf>
    <xf numFmtId="0" fontId="1" fillId="0" borderId="7" xfId="0" applyFont="1" applyBorder="1" applyAlignment="1">
      <alignment horizontal="center" vertical="center"/>
    </xf>
    <xf numFmtId="164" fontId="15" fillId="0" borderId="53" xfId="0" applyNumberFormat="1" applyFont="1" applyBorder="1" applyAlignment="1">
      <alignment horizontal="center" vertical="center"/>
    </xf>
    <xf numFmtId="164" fontId="15" fillId="0" borderId="54"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2" fillId="2" borderId="51" xfId="0" applyNumberFormat="1" applyFont="1" applyFill="1" applyBorder="1" applyAlignment="1">
      <alignment horizontal="center" vertical="center"/>
    </xf>
    <xf numFmtId="164" fontId="22" fillId="2" borderId="55" xfId="0" applyNumberFormat="1" applyFont="1" applyFill="1" applyBorder="1" applyAlignment="1">
      <alignment horizontal="center" vertical="center"/>
    </xf>
    <xf numFmtId="164" fontId="22" fillId="2" borderId="22" xfId="0" applyNumberFormat="1" applyFont="1" applyFill="1" applyBorder="1" applyAlignment="1">
      <alignment horizontal="center"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4" fontId="9" fillId="0" borderId="2" xfId="0" applyNumberFormat="1" applyFont="1" applyBorder="1" applyAlignment="1">
      <alignment horizontal="center" vertical="center"/>
    </xf>
    <xf numFmtId="4" fontId="9" fillId="0" borderId="27" xfId="0" applyNumberFormat="1" applyFont="1" applyBorder="1" applyAlignment="1">
      <alignment horizontal="center" vertical="center"/>
    </xf>
    <xf numFmtId="3" fontId="22" fillId="0" borderId="61" xfId="0" applyNumberFormat="1" applyFont="1" applyBorder="1" applyAlignment="1">
      <alignment horizontal="center" vertical="center"/>
    </xf>
    <xf numFmtId="3" fontId="22" fillId="0" borderId="43" xfId="0" applyNumberFormat="1" applyFont="1" applyBorder="1" applyAlignment="1">
      <alignment horizontal="center" vertical="center"/>
    </xf>
    <xf numFmtId="3" fontId="22" fillId="0" borderId="62" xfId="0" applyNumberFormat="1" applyFont="1" applyBorder="1" applyAlignment="1">
      <alignment horizontal="center" vertical="center"/>
    </xf>
    <xf numFmtId="3" fontId="22" fillId="0" borderId="63" xfId="0" applyNumberFormat="1" applyFont="1" applyBorder="1" applyAlignment="1">
      <alignment horizontal="center" vertical="center"/>
    </xf>
    <xf numFmtId="3" fontId="22" fillId="0" borderId="64" xfId="0" applyNumberFormat="1" applyFont="1" applyBorder="1" applyAlignment="1">
      <alignment horizontal="center" vertical="center"/>
    </xf>
    <xf numFmtId="3" fontId="22" fillId="0" borderId="65" xfId="0" applyNumberFormat="1" applyFont="1" applyBorder="1" applyAlignment="1">
      <alignment horizontal="center" vertical="center"/>
    </xf>
    <xf numFmtId="0" fontId="22" fillId="0" borderId="1" xfId="0" applyFont="1" applyBorder="1" applyAlignment="1">
      <alignment horizontal="center"/>
    </xf>
    <xf numFmtId="0" fontId="22" fillId="0" borderId="47" xfId="0" applyFont="1" applyBorder="1" applyAlignment="1">
      <alignment horizontal="center"/>
    </xf>
    <xf numFmtId="0" fontId="22" fillId="0" borderId="11"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 fillId="0" borderId="47" xfId="0" applyFont="1" applyBorder="1" applyAlignment="1">
      <alignment horizontal="center"/>
    </xf>
    <xf numFmtId="0" fontId="1" fillId="0" borderId="11"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164" fontId="4" fillId="0" borderId="0" xfId="0" applyNumberFormat="1" applyFont="1" applyAlignment="1">
      <alignment horizontal="left"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3" fontId="9" fillId="0" borderId="38" xfId="0" applyNumberFormat="1" applyFont="1" applyBorder="1" applyAlignment="1">
      <alignment horizontal="center" vertical="center"/>
    </xf>
    <xf numFmtId="0" fontId="1" fillId="0" borderId="25" xfId="0"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0" fontId="5" fillId="0" borderId="0" xfId="0" applyFont="1" applyAlignment="1">
      <alignment wrapText="1"/>
    </xf>
    <xf numFmtId="0" fontId="0" fillId="0" borderId="0" xfId="0" applyAlignment="1">
      <alignment/>
    </xf>
    <xf numFmtId="164" fontId="28" fillId="0" borderId="0" xfId="0" applyNumberFormat="1" applyFont="1" applyAlignment="1">
      <alignment horizontal="left" vertical="center" wrapText="1"/>
    </xf>
    <xf numFmtId="3" fontId="9" fillId="0" borderId="38"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49" fontId="31" fillId="0" borderId="66" xfId="0" applyNumberFormat="1" applyFont="1" applyBorder="1" applyAlignment="1">
      <alignment horizontal="left" vertical="center"/>
    </xf>
    <xf numFmtId="49" fontId="31" fillId="0" borderId="12" xfId="0" applyNumberFormat="1" applyFont="1" applyBorder="1" applyAlignment="1">
      <alignment horizontal="left" vertical="center"/>
    </xf>
    <xf numFmtId="164" fontId="26" fillId="0" borderId="8" xfId="0" applyNumberFormat="1" applyFont="1" applyBorder="1" applyAlignment="1">
      <alignment horizontal="left" vertical="center" wrapText="1"/>
    </xf>
    <xf numFmtId="164" fontId="26" fillId="0" borderId="33" xfId="0" applyNumberFormat="1" applyFont="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5" fillId="0" borderId="0" xfId="0" applyFont="1" applyAlignment="1">
      <alignment/>
    </xf>
    <xf numFmtId="0" fontId="4" fillId="0" borderId="0" xfId="0" applyFont="1" applyAlignment="1">
      <alignment/>
    </xf>
    <xf numFmtId="3" fontId="22" fillId="0" borderId="34" xfId="0" applyNumberFormat="1" applyFont="1" applyBorder="1" applyAlignment="1">
      <alignment horizontal="center" vertical="center"/>
    </xf>
    <xf numFmtId="3" fontId="22" fillId="0" borderId="39" xfId="0" applyNumberFormat="1" applyFont="1" applyBorder="1" applyAlignment="1">
      <alignment horizontal="center" vertical="center"/>
    </xf>
    <xf numFmtId="3" fontId="22" fillId="0" borderId="7" xfId="0" applyNumberFormat="1" applyFont="1" applyBorder="1" applyAlignment="1">
      <alignment horizontal="center" vertical="center"/>
    </xf>
    <xf numFmtId="164" fontId="23" fillId="0" borderId="67" xfId="0" applyNumberFormat="1" applyFont="1" applyBorder="1" applyAlignment="1">
      <alignment horizontal="center" vertical="center"/>
    </xf>
    <xf numFmtId="164" fontId="23" fillId="0" borderId="48" xfId="0" applyNumberFormat="1" applyFont="1" applyBorder="1" applyAlignment="1">
      <alignment horizontal="center" vertical="center"/>
    </xf>
    <xf numFmtId="164" fontId="23" fillId="0" borderId="30"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7" fillId="0" borderId="8" xfId="0" applyNumberFormat="1" applyFont="1" applyBorder="1" applyAlignment="1">
      <alignment horizontal="center" vertical="center"/>
    </xf>
    <xf numFmtId="164" fontId="27" fillId="0" borderId="45" xfId="0" applyNumberFormat="1" applyFont="1" applyBorder="1" applyAlignment="1">
      <alignment horizontal="center" vertical="center"/>
    </xf>
    <xf numFmtId="164" fontId="27" fillId="0" borderId="18" xfId="0" applyNumberFormat="1" applyFont="1"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xf>
    <xf numFmtId="3" fontId="22" fillId="0" borderId="10" xfId="0" applyNumberFormat="1" applyFon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64" fontId="23" fillId="0" borderId="8" xfId="0" applyNumberFormat="1" applyFont="1" applyBorder="1" applyAlignment="1">
      <alignment horizontal="center" vertical="center"/>
    </xf>
    <xf numFmtId="164" fontId="23" fillId="0" borderId="45" xfId="0" applyNumberFormat="1" applyFont="1" applyBorder="1" applyAlignment="1">
      <alignment horizontal="center" vertical="center"/>
    </xf>
    <xf numFmtId="164" fontId="23" fillId="0" borderId="18" xfId="0" applyNumberFormat="1" applyFont="1" applyBorder="1" applyAlignment="1">
      <alignment horizontal="center" vertical="center"/>
    </xf>
    <xf numFmtId="164" fontId="23" fillId="0" borderId="68"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39" xfId="0" applyNumberFormat="1" applyFont="1" applyBorder="1" applyAlignment="1">
      <alignment horizontal="center" vertical="center"/>
    </xf>
    <xf numFmtId="3" fontId="22" fillId="0" borderId="69" xfId="0" applyNumberFormat="1" applyFont="1" applyBorder="1" applyAlignment="1">
      <alignment horizontal="center" vertical="center"/>
    </xf>
    <xf numFmtId="164" fontId="26" fillId="0" borderId="70" xfId="0" applyNumberFormat="1" applyFont="1" applyBorder="1" applyAlignment="1">
      <alignment horizontal="center" vertical="center"/>
    </xf>
    <xf numFmtId="164" fontId="26" fillId="0" borderId="43" xfId="0" applyNumberFormat="1" applyFont="1" applyBorder="1" applyAlignment="1">
      <alignment horizontal="center" vertical="center"/>
    </xf>
    <xf numFmtId="164" fontId="26" fillId="0" borderId="68" xfId="0" applyNumberFormat="1" applyFont="1" applyBorder="1" applyAlignment="1">
      <alignment horizontal="center" vertical="center"/>
    </xf>
    <xf numFmtId="4" fontId="22" fillId="0" borderId="0" xfId="0" applyNumberFormat="1" applyFont="1" applyBorder="1" applyAlignment="1">
      <alignment horizontal="center" vertical="center"/>
    </xf>
    <xf numFmtId="4" fontId="22" fillId="0" borderId="30" xfId="0" applyNumberFormat="1" applyFont="1" applyBorder="1" applyAlignment="1">
      <alignment horizontal="center" vertical="center"/>
    </xf>
    <xf numFmtId="4" fontId="22" fillId="0" borderId="23" xfId="0" applyNumberFormat="1" applyFont="1" applyBorder="1" applyAlignment="1">
      <alignment horizontal="center" vertical="center"/>
    </xf>
    <xf numFmtId="49" fontId="16" fillId="0" borderId="51"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2" fillId="0" borderId="50" xfId="0" applyFont="1" applyBorder="1" applyAlignment="1">
      <alignment horizontal="center" vertical="center"/>
    </xf>
    <xf numFmtId="0" fontId="22" fillId="0" borderId="39" xfId="0" applyFont="1" applyBorder="1" applyAlignment="1">
      <alignment horizontal="center" vertical="center"/>
    </xf>
    <xf numFmtId="164" fontId="22" fillId="0" borderId="7" xfId="0" applyNumberFormat="1" applyFont="1" applyBorder="1" applyAlignment="1">
      <alignment horizontal="center" vertical="center"/>
    </xf>
    <xf numFmtId="164" fontId="22" fillId="0" borderId="30"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3" fillId="0" borderId="51" xfId="0" applyNumberFormat="1" applyFont="1" applyBorder="1" applyAlignment="1">
      <alignment horizontal="center" vertical="center"/>
    </xf>
    <xf numFmtId="164" fontId="23" fillId="0" borderId="55" xfId="0" applyNumberFormat="1" applyFont="1" applyBorder="1" applyAlignment="1">
      <alignment horizontal="center" vertical="center"/>
    </xf>
    <xf numFmtId="164" fontId="23"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2" fillId="0" borderId="34" xfId="0" applyNumberFormat="1" applyFont="1" applyBorder="1" applyAlignment="1">
      <alignment horizontal="center" vertical="center"/>
    </xf>
    <xf numFmtId="164" fontId="22" fillId="0" borderId="71" xfId="0" applyNumberFormat="1" applyFont="1" applyBorder="1" applyAlignment="1">
      <alignment horizontal="center" vertical="center"/>
    </xf>
    <xf numFmtId="2" fontId="15" fillId="0" borderId="50" xfId="0" applyNumberFormat="1" applyFont="1" applyBorder="1" applyAlignment="1">
      <alignment horizontal="center" vertical="center"/>
    </xf>
    <xf numFmtId="3" fontId="22" fillId="0" borderId="38" xfId="0" applyNumberFormat="1" applyFont="1" applyBorder="1" applyAlignment="1">
      <alignment horizontal="center" vertical="center"/>
    </xf>
    <xf numFmtId="0" fontId="1" fillId="0" borderId="51" xfId="0" applyFont="1" applyBorder="1" applyAlignment="1">
      <alignment horizontal="center" vertical="center"/>
    </xf>
    <xf numFmtId="0" fontId="1" fillId="0" borderId="55" xfId="0" applyFont="1" applyBorder="1" applyAlignment="1">
      <alignment horizontal="center" vertical="center"/>
    </xf>
    <xf numFmtId="0" fontId="1" fillId="0" borderId="22" xfId="0" applyFont="1" applyBorder="1" applyAlignment="1">
      <alignment horizontal="center" vertical="center"/>
    </xf>
    <xf numFmtId="164" fontId="27" fillId="0" borderId="68"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16" xfId="0" applyNumberFormat="1" applyFont="1" applyBorder="1" applyAlignment="1">
      <alignment horizontal="center" vertical="center"/>
    </xf>
    <xf numFmtId="164" fontId="27" fillId="0" borderId="67" xfId="0" applyNumberFormat="1" applyFont="1" applyBorder="1" applyAlignment="1">
      <alignment horizontal="center" vertical="center"/>
    </xf>
    <xf numFmtId="164" fontId="27" fillId="0" borderId="48" xfId="0" applyNumberFormat="1" applyFont="1" applyBorder="1" applyAlignment="1">
      <alignment horizontal="center" vertical="center"/>
    </xf>
    <xf numFmtId="164" fontId="27" fillId="0" borderId="17" xfId="0" applyNumberFormat="1" applyFont="1" applyBorder="1" applyAlignment="1">
      <alignment horizontal="center" vertical="center"/>
    </xf>
    <xf numFmtId="164" fontId="26" fillId="0" borderId="42" xfId="0" applyNumberFormat="1" applyFont="1" applyBorder="1" applyAlignment="1">
      <alignment horizontal="center" vertical="center"/>
    </xf>
    <xf numFmtId="164" fontId="26" fillId="0" borderId="47" xfId="0" applyNumberFormat="1" applyFont="1" applyBorder="1" applyAlignment="1">
      <alignment horizontal="center" vertical="center"/>
    </xf>
    <xf numFmtId="164" fontId="26" fillId="0" borderId="16" xfId="0" applyNumberFormat="1" applyFont="1" applyBorder="1" applyAlignment="1">
      <alignment horizontal="center" vertical="center"/>
    </xf>
    <xf numFmtId="2" fontId="15" fillId="0" borderId="71" xfId="0" applyNumberFormat="1" applyFont="1" applyBorder="1" applyAlignment="1">
      <alignment horizontal="center" vertical="center"/>
    </xf>
    <xf numFmtId="49" fontId="31" fillId="0" borderId="72" xfId="0" applyNumberFormat="1" applyFont="1" applyBorder="1" applyAlignment="1">
      <alignment horizontal="left" vertical="center"/>
    </xf>
    <xf numFmtId="49" fontId="31" fillId="0" borderId="71" xfId="0" applyNumberFormat="1" applyFont="1" applyBorder="1" applyAlignment="1">
      <alignment horizontal="left" vertical="center"/>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49" fontId="5" fillId="0" borderId="0" xfId="0" applyNumberFormat="1" applyFont="1" applyAlignment="1">
      <alignment horizontal="left" vertical="center" wrapText="1"/>
    </xf>
    <xf numFmtId="0" fontId="1" fillId="0" borderId="43" xfId="0" applyFont="1" applyBorder="1" applyAlignment="1">
      <alignment horizontal="center" vertical="center"/>
    </xf>
    <xf numFmtId="0" fontId="1" fillId="0" borderId="62" xfId="0" applyFont="1" applyBorder="1" applyAlignment="1">
      <alignment horizontal="center" vertical="center"/>
    </xf>
    <xf numFmtId="164" fontId="1" fillId="0" borderId="61" xfId="0" applyNumberFormat="1" applyFont="1" applyBorder="1" applyAlignment="1">
      <alignment horizontal="center" vertical="center"/>
    </xf>
    <xf numFmtId="164" fontId="1" fillId="0" borderId="68"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62"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65" xfId="0" applyNumberFormat="1" applyFont="1" applyBorder="1" applyAlignment="1">
      <alignment horizontal="center" vertical="center"/>
    </xf>
    <xf numFmtId="164" fontId="9" fillId="0" borderId="61"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23" xfId="0" applyNumberFormat="1" applyFont="1" applyBorder="1" applyAlignment="1">
      <alignment horizontal="center" vertical="center"/>
    </xf>
    <xf numFmtId="3" fontId="22" fillId="0" borderId="71" xfId="0" applyNumberFormat="1" applyFont="1" applyBorder="1" applyAlignment="1">
      <alignment horizontal="center" vertical="center"/>
    </xf>
    <xf numFmtId="3" fontId="38" fillId="0" borderId="69" xfId="0" applyNumberFormat="1" applyFont="1" applyBorder="1" applyAlignment="1">
      <alignment horizontal="center" vertical="center"/>
    </xf>
    <xf numFmtId="3" fontId="38" fillId="0" borderId="39"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2</xdr:col>
      <xdr:colOff>0</xdr:colOff>
      <xdr:row>23</xdr:row>
      <xdr:rowOff>0</xdr:rowOff>
    </xdr:to>
    <xdr:sp>
      <xdr:nvSpPr>
        <xdr:cNvPr id="1" name="text 20"/>
        <xdr:cNvSpPr txBox="1">
          <a:spLocks noChangeArrowheads="1"/>
        </xdr:cNvSpPr>
      </xdr:nvSpPr>
      <xdr:spPr>
        <a:xfrm>
          <a:off x="33337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23</xdr:row>
      <xdr:rowOff>0</xdr:rowOff>
    </xdr:from>
    <xdr:to>
      <xdr:col>2</xdr:col>
      <xdr:colOff>0</xdr:colOff>
      <xdr:row>23</xdr:row>
      <xdr:rowOff>0</xdr:rowOff>
    </xdr:to>
    <xdr:sp>
      <xdr:nvSpPr>
        <xdr:cNvPr id="2" name="text 21"/>
        <xdr:cNvSpPr txBox="1">
          <a:spLocks noChangeArrowheads="1"/>
        </xdr:cNvSpPr>
      </xdr:nvSpPr>
      <xdr:spPr>
        <a:xfrm>
          <a:off x="33337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23</xdr:row>
      <xdr:rowOff>0</xdr:rowOff>
    </xdr:from>
    <xdr:to>
      <xdr:col>4</xdr:col>
      <xdr:colOff>0</xdr:colOff>
      <xdr:row>23</xdr:row>
      <xdr:rowOff>0</xdr:rowOff>
    </xdr:to>
    <xdr:sp>
      <xdr:nvSpPr>
        <xdr:cNvPr id="3" name="text 23"/>
        <xdr:cNvSpPr txBox="1">
          <a:spLocks noChangeArrowheads="1"/>
        </xdr:cNvSpPr>
      </xdr:nvSpPr>
      <xdr:spPr>
        <a:xfrm>
          <a:off x="52006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23</xdr:row>
      <xdr:rowOff>0</xdr:rowOff>
    </xdr:from>
    <xdr:to>
      <xdr:col>5</xdr:col>
      <xdr:colOff>0</xdr:colOff>
      <xdr:row>23</xdr:row>
      <xdr:rowOff>0</xdr:rowOff>
    </xdr:to>
    <xdr:sp>
      <xdr:nvSpPr>
        <xdr:cNvPr id="4" name="text 25"/>
        <xdr:cNvSpPr txBox="1">
          <a:spLocks noChangeArrowheads="1"/>
        </xdr:cNvSpPr>
      </xdr:nvSpPr>
      <xdr:spPr>
        <a:xfrm>
          <a:off x="613410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23</xdr:row>
      <xdr:rowOff>0</xdr:rowOff>
    </xdr:from>
    <xdr:to>
      <xdr:col>2</xdr:col>
      <xdr:colOff>0</xdr:colOff>
      <xdr:row>23</xdr:row>
      <xdr:rowOff>0</xdr:rowOff>
    </xdr:to>
    <xdr:sp>
      <xdr:nvSpPr>
        <xdr:cNvPr id="5" name="TextBox 12"/>
        <xdr:cNvSpPr txBox="1">
          <a:spLocks noChangeArrowheads="1"/>
        </xdr:cNvSpPr>
      </xdr:nvSpPr>
      <xdr:spPr>
        <a:xfrm>
          <a:off x="33337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23</xdr:row>
      <xdr:rowOff>0</xdr:rowOff>
    </xdr:from>
    <xdr:to>
      <xdr:col>2</xdr:col>
      <xdr:colOff>0</xdr:colOff>
      <xdr:row>23</xdr:row>
      <xdr:rowOff>0</xdr:rowOff>
    </xdr:to>
    <xdr:sp>
      <xdr:nvSpPr>
        <xdr:cNvPr id="6" name="TextBox 13"/>
        <xdr:cNvSpPr txBox="1">
          <a:spLocks noChangeArrowheads="1"/>
        </xdr:cNvSpPr>
      </xdr:nvSpPr>
      <xdr:spPr>
        <a:xfrm>
          <a:off x="33337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23</xdr:row>
      <xdr:rowOff>0</xdr:rowOff>
    </xdr:from>
    <xdr:to>
      <xdr:col>4</xdr:col>
      <xdr:colOff>0</xdr:colOff>
      <xdr:row>23</xdr:row>
      <xdr:rowOff>0</xdr:rowOff>
    </xdr:to>
    <xdr:sp>
      <xdr:nvSpPr>
        <xdr:cNvPr id="7" name="TextBox 14"/>
        <xdr:cNvSpPr txBox="1">
          <a:spLocks noChangeArrowheads="1"/>
        </xdr:cNvSpPr>
      </xdr:nvSpPr>
      <xdr:spPr>
        <a:xfrm>
          <a:off x="520065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23</xdr:row>
      <xdr:rowOff>0</xdr:rowOff>
    </xdr:from>
    <xdr:to>
      <xdr:col>5</xdr:col>
      <xdr:colOff>0</xdr:colOff>
      <xdr:row>23</xdr:row>
      <xdr:rowOff>0</xdr:rowOff>
    </xdr:to>
    <xdr:sp>
      <xdr:nvSpPr>
        <xdr:cNvPr id="8" name="TextBox 15"/>
        <xdr:cNvSpPr txBox="1">
          <a:spLocks noChangeArrowheads="1"/>
        </xdr:cNvSpPr>
      </xdr:nvSpPr>
      <xdr:spPr>
        <a:xfrm>
          <a:off x="6134100" y="4381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1"/>
  <sheetViews>
    <sheetView showGridLines="0" workbookViewId="0" topLeftCell="A55">
      <selection activeCell="A132" sqref="A132"/>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49</v>
      </c>
      <c r="B1" s="17"/>
      <c r="C1" s="18"/>
      <c r="D1" s="17"/>
      <c r="E1" s="18"/>
      <c r="F1" s="17"/>
      <c r="G1" s="18"/>
      <c r="H1" s="17"/>
      <c r="I1" s="18"/>
      <c r="J1" s="17"/>
      <c r="K1" s="18"/>
      <c r="L1" s="17"/>
      <c r="M1" s="18"/>
      <c r="N1" s="17"/>
      <c r="O1" s="17"/>
      <c r="P1" s="17"/>
    </row>
    <row r="2" spans="3:13" ht="120" customHeight="1">
      <c r="C2" s="66"/>
      <c r="D2" s="7"/>
      <c r="E2" s="67"/>
      <c r="F2" s="7"/>
      <c r="G2" s="67"/>
      <c r="H2" s="7"/>
      <c r="I2" s="68"/>
      <c r="J2" s="7"/>
      <c r="K2" s="67"/>
      <c r="M2" s="67"/>
    </row>
    <row r="3" spans="1:13" ht="12.75" customHeight="1">
      <c r="A3" s="96" t="s">
        <v>152</v>
      </c>
      <c r="C3" s="66"/>
      <c r="D3" s="7"/>
      <c r="E3" s="67"/>
      <c r="F3" s="7"/>
      <c r="G3" s="67"/>
      <c r="H3" s="7"/>
      <c r="I3" s="69"/>
      <c r="J3" s="7"/>
      <c r="K3" s="67"/>
      <c r="M3" s="67"/>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133</v>
      </c>
      <c r="C9" s="12"/>
      <c r="D9" s="12"/>
      <c r="E9" s="3"/>
      <c r="F9" s="2"/>
      <c r="G9" s="3"/>
      <c r="H9" s="2"/>
      <c r="I9" s="3"/>
      <c r="J9" s="2"/>
      <c r="K9" s="3"/>
      <c r="L9" s="3"/>
      <c r="M9" s="3"/>
      <c r="N9" s="3"/>
      <c r="O9" s="3"/>
      <c r="P9" s="3"/>
    </row>
    <row r="10" spans="1:16" ht="12.75">
      <c r="A10" s="11" t="s">
        <v>55</v>
      </c>
      <c r="B10" s="11" t="s">
        <v>139</v>
      </c>
      <c r="C10" s="12"/>
      <c r="D10" s="12"/>
      <c r="E10" s="3"/>
      <c r="F10" s="2"/>
      <c r="G10" s="3"/>
      <c r="H10" s="2"/>
      <c r="I10" s="3"/>
      <c r="J10" s="2"/>
      <c r="K10" s="3"/>
      <c r="L10" s="3"/>
      <c r="M10" s="3"/>
      <c r="N10" s="3"/>
      <c r="O10" s="3"/>
      <c r="P10" s="3"/>
    </row>
    <row r="11" spans="1:16" ht="12.75">
      <c r="A11" s="11" t="s">
        <v>56</v>
      </c>
      <c r="B11" s="11" t="s">
        <v>134</v>
      </c>
      <c r="C11" s="12"/>
      <c r="D11" s="12"/>
      <c r="E11" s="3"/>
      <c r="F11" s="2"/>
      <c r="G11" s="3"/>
      <c r="H11" s="2"/>
      <c r="I11" s="3"/>
      <c r="J11" s="2"/>
      <c r="K11" s="3"/>
      <c r="L11" s="3"/>
      <c r="M11" s="3"/>
      <c r="N11" s="3"/>
      <c r="O11" s="3"/>
      <c r="P11" s="3"/>
    </row>
    <row r="12" spans="1:16" ht="12.75">
      <c r="A12" s="11" t="s">
        <v>135</v>
      </c>
      <c r="B12" s="11" t="s">
        <v>140</v>
      </c>
      <c r="C12" s="12"/>
      <c r="D12" s="12"/>
      <c r="E12" s="3"/>
      <c r="F12" s="2"/>
      <c r="G12" s="3"/>
      <c r="H12" s="2"/>
      <c r="I12" s="3"/>
      <c r="J12" s="2"/>
      <c r="K12" s="3"/>
      <c r="L12" s="3"/>
      <c r="M12" s="3"/>
      <c r="N12" s="3"/>
      <c r="O12" s="3"/>
      <c r="P12" s="3"/>
    </row>
    <row r="13" spans="1:16" ht="12.75">
      <c r="A13" s="11" t="s">
        <v>57</v>
      </c>
      <c r="B13" s="11" t="s">
        <v>136</v>
      </c>
      <c r="C13" s="2"/>
      <c r="D13" s="2"/>
      <c r="E13" s="3"/>
      <c r="F13" s="2"/>
      <c r="G13" s="3"/>
      <c r="H13" s="2"/>
      <c r="I13" s="3"/>
      <c r="J13" s="2"/>
      <c r="K13" s="3"/>
      <c r="L13" s="3"/>
      <c r="M13" s="3"/>
      <c r="N13" s="3"/>
      <c r="O13" s="3"/>
      <c r="P13" s="3"/>
    </row>
    <row r="14" spans="1:16" ht="12.75">
      <c r="A14" s="11" t="s">
        <v>137</v>
      </c>
      <c r="B14" s="11" t="s">
        <v>138</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29" t="s">
        <v>5</v>
      </c>
      <c r="B16" s="229"/>
      <c r="C16" s="229"/>
      <c r="D16" s="229"/>
      <c r="E16" s="229"/>
      <c r="F16" s="229"/>
      <c r="G16" s="229"/>
      <c r="H16" s="229"/>
      <c r="I16" s="229"/>
      <c r="J16" s="229"/>
      <c r="K16" s="229"/>
      <c r="L16" s="229"/>
      <c r="M16" s="229"/>
      <c r="N16" s="229"/>
      <c r="O16" s="229"/>
      <c r="P16" s="19"/>
    </row>
    <row r="17" spans="1:16" ht="15">
      <c r="A17" s="19"/>
      <c r="B17" s="19"/>
      <c r="C17" s="19"/>
      <c r="D17" s="19"/>
      <c r="E17" s="19"/>
      <c r="F17" s="19"/>
      <c r="G17" s="19"/>
      <c r="H17" s="19"/>
      <c r="I17" s="19"/>
      <c r="J17" s="19"/>
      <c r="K17" s="19"/>
      <c r="L17" s="19"/>
      <c r="M17" s="19"/>
      <c r="N17" s="19"/>
      <c r="O17" s="19"/>
      <c r="P17" s="19"/>
    </row>
    <row r="18" spans="1:16" ht="15.75" thickBot="1">
      <c r="A18" s="230" t="s">
        <v>250</v>
      </c>
      <c r="B18" s="230"/>
      <c r="C18" s="230"/>
      <c r="D18" s="230"/>
      <c r="E18" s="230"/>
      <c r="F18" s="230"/>
      <c r="G18" s="230"/>
      <c r="H18" s="230"/>
      <c r="I18" s="230"/>
      <c r="J18" s="230"/>
      <c r="K18" s="230"/>
      <c r="L18" s="230"/>
      <c r="M18" s="230"/>
      <c r="N18" s="230"/>
      <c r="O18" s="230"/>
      <c r="P18" s="4"/>
    </row>
    <row r="19" spans="1:16" ht="12.75" customHeight="1" thickBot="1">
      <c r="A19" s="231" t="s">
        <v>47</v>
      </c>
      <c r="B19" s="232"/>
      <c r="C19" s="232"/>
      <c r="D19" s="232"/>
      <c r="E19" s="232"/>
      <c r="F19" s="232"/>
      <c r="G19" s="232"/>
      <c r="H19" s="232"/>
      <c r="I19" s="232"/>
      <c r="J19" s="232"/>
      <c r="K19" s="232"/>
      <c r="L19" s="232"/>
      <c r="M19" s="232"/>
      <c r="N19" s="232"/>
      <c r="O19" s="233"/>
      <c r="P19" s="22"/>
    </row>
    <row r="20" spans="1:16" ht="12.75" customHeight="1">
      <c r="A20" s="234" t="s">
        <v>6</v>
      </c>
      <c r="B20" s="188"/>
      <c r="C20" s="54" t="s">
        <v>8</v>
      </c>
      <c r="D20" s="23"/>
      <c r="E20" s="28" t="s">
        <v>9</v>
      </c>
      <c r="F20" s="23"/>
      <c r="G20" s="28" t="s">
        <v>10</v>
      </c>
      <c r="H20" s="23"/>
      <c r="I20" s="28" t="s">
        <v>11</v>
      </c>
      <c r="J20" s="23"/>
      <c r="K20" s="25" t="s">
        <v>12</v>
      </c>
      <c r="L20" s="23"/>
      <c r="M20" s="25" t="s">
        <v>13</v>
      </c>
      <c r="N20" s="70"/>
      <c r="O20" s="235" t="s">
        <v>141</v>
      </c>
      <c r="P20" s="14"/>
    </row>
    <row r="21" spans="1:16" ht="12.75" customHeight="1" thickBot="1">
      <c r="A21" s="237" t="s">
        <v>14</v>
      </c>
      <c r="B21" s="238"/>
      <c r="C21" s="55" t="s">
        <v>16</v>
      </c>
      <c r="D21" s="29"/>
      <c r="E21" s="26" t="s">
        <v>17</v>
      </c>
      <c r="F21" s="27"/>
      <c r="G21" s="26" t="s">
        <v>18</v>
      </c>
      <c r="H21" s="27"/>
      <c r="I21" s="26" t="s">
        <v>19</v>
      </c>
      <c r="J21" s="27"/>
      <c r="K21" s="26" t="s">
        <v>20</v>
      </c>
      <c r="L21" s="24"/>
      <c r="M21" s="26" t="s">
        <v>21</v>
      </c>
      <c r="N21" s="71"/>
      <c r="O21" s="236"/>
      <c r="P21" s="14"/>
    </row>
    <row r="22" spans="1:16" ht="12.75" customHeight="1" thickBot="1">
      <c r="A22" s="245" t="s">
        <v>168</v>
      </c>
      <c r="B22" s="193" t="s">
        <v>142</v>
      </c>
      <c r="C22" s="189"/>
      <c r="D22" s="72" t="s">
        <v>181</v>
      </c>
      <c r="E22" s="200" t="s">
        <v>181</v>
      </c>
      <c r="F22" s="201"/>
      <c r="G22" s="200" t="s">
        <v>181</v>
      </c>
      <c r="H22" s="201"/>
      <c r="I22" s="200" t="s">
        <v>181</v>
      </c>
      <c r="J22" s="201"/>
      <c r="K22" s="200">
        <v>9.9</v>
      </c>
      <c r="L22" s="201"/>
      <c r="M22" s="200" t="s">
        <v>181</v>
      </c>
      <c r="N22" s="201"/>
      <c r="O22" s="74" t="s">
        <v>143</v>
      </c>
      <c r="P22" s="14"/>
    </row>
    <row r="23" spans="1:16" ht="12.75" customHeight="1">
      <c r="A23" s="246"/>
      <c r="B23" s="59" t="s">
        <v>7</v>
      </c>
      <c r="C23" s="51"/>
      <c r="D23" s="76">
        <v>474379</v>
      </c>
      <c r="E23" s="93"/>
      <c r="F23" s="52">
        <v>455281</v>
      </c>
      <c r="G23" s="53"/>
      <c r="H23" s="52">
        <v>459192</v>
      </c>
      <c r="I23" s="53"/>
      <c r="J23" s="52">
        <v>466073</v>
      </c>
      <c r="K23" s="75" t="s">
        <v>144</v>
      </c>
      <c r="L23" s="52">
        <v>540749</v>
      </c>
      <c r="M23" s="53"/>
      <c r="N23" s="76">
        <v>376810</v>
      </c>
      <c r="O23" s="64">
        <f>(D23+F23+H23+J23+L23+N23)/6</f>
        <v>462080.6666666667</v>
      </c>
      <c r="P23" s="14"/>
    </row>
    <row r="24" spans="1:16" ht="12.75" customHeight="1">
      <c r="A24" s="246"/>
      <c r="B24" s="56" t="s">
        <v>58</v>
      </c>
      <c r="C24" s="30"/>
      <c r="D24" s="92">
        <v>7336</v>
      </c>
      <c r="E24" s="94"/>
      <c r="F24" s="48">
        <v>7293</v>
      </c>
      <c r="G24" s="45"/>
      <c r="H24" s="48">
        <v>7323</v>
      </c>
      <c r="I24" s="45"/>
      <c r="J24" s="48">
        <v>7295</v>
      </c>
      <c r="K24" s="45"/>
      <c r="L24" s="48">
        <v>12066</v>
      </c>
      <c r="M24" s="45"/>
      <c r="N24" s="77">
        <v>7502</v>
      </c>
      <c r="O24" s="78">
        <f aca="true" t="shared" si="0" ref="O24:O46">(D24+F24+H24+J24+L24+N24)/6</f>
        <v>8135.833333333333</v>
      </c>
      <c r="P24" s="20"/>
    </row>
    <row r="25" spans="1:16" ht="12.75" customHeight="1">
      <c r="A25" s="246"/>
      <c r="B25" s="57" t="s">
        <v>59</v>
      </c>
      <c r="C25" s="31"/>
      <c r="D25" s="77">
        <v>352762</v>
      </c>
      <c r="E25" s="95"/>
      <c r="F25" s="49">
        <v>334643</v>
      </c>
      <c r="G25" s="50"/>
      <c r="H25" s="49">
        <v>342438</v>
      </c>
      <c r="I25" s="50"/>
      <c r="J25" s="49">
        <v>356204</v>
      </c>
      <c r="K25" s="50"/>
      <c r="L25" s="49">
        <v>403844</v>
      </c>
      <c r="M25" s="50"/>
      <c r="N25" s="77">
        <v>274780</v>
      </c>
      <c r="O25" s="78">
        <f t="shared" si="0"/>
        <v>344111.8333333333</v>
      </c>
      <c r="P25" s="21"/>
    </row>
    <row r="26" spans="1:16" ht="12.75" customHeight="1" thickBot="1">
      <c r="A26" s="247"/>
      <c r="B26" s="79" t="s">
        <v>15</v>
      </c>
      <c r="C26" s="80"/>
      <c r="D26" s="157">
        <f>D25+D24</f>
        <v>360098</v>
      </c>
      <c r="E26" s="160"/>
      <c r="F26" s="158">
        <f>F25+F24</f>
        <v>341936</v>
      </c>
      <c r="G26" s="80"/>
      <c r="H26" s="158">
        <f>H25+H24</f>
        <v>349761</v>
      </c>
      <c r="I26" s="80"/>
      <c r="J26" s="158">
        <f>J25+J24</f>
        <v>363499</v>
      </c>
      <c r="K26" s="80"/>
      <c r="L26" s="158">
        <f>L25+L24</f>
        <v>415910</v>
      </c>
      <c r="M26" s="80"/>
      <c r="N26" s="157">
        <f>N25+N24</f>
        <v>282282</v>
      </c>
      <c r="O26" s="81">
        <f t="shared" si="0"/>
        <v>352247.6666666667</v>
      </c>
      <c r="P26" s="20"/>
    </row>
    <row r="27" spans="1:16" ht="12.75" customHeight="1" thickBot="1">
      <c r="A27" s="196" t="s">
        <v>243</v>
      </c>
      <c r="B27" s="193" t="s">
        <v>142</v>
      </c>
      <c r="C27" s="189"/>
      <c r="D27" s="72">
        <v>9.5</v>
      </c>
      <c r="E27" s="200">
        <v>9.5</v>
      </c>
      <c r="F27" s="201"/>
      <c r="G27" s="200">
        <v>9.5</v>
      </c>
      <c r="H27" s="201"/>
      <c r="I27" s="200">
        <v>9.5</v>
      </c>
      <c r="J27" s="201"/>
      <c r="K27" s="200">
        <v>13</v>
      </c>
      <c r="L27" s="201"/>
      <c r="M27" s="226" t="s">
        <v>145</v>
      </c>
      <c r="N27" s="227"/>
      <c r="O27" s="74" t="s">
        <v>143</v>
      </c>
      <c r="P27" s="20"/>
    </row>
    <row r="28" spans="1:16" ht="12.75" customHeight="1">
      <c r="A28" s="197"/>
      <c r="B28" s="59" t="s">
        <v>7</v>
      </c>
      <c r="C28" s="51"/>
      <c r="D28" s="76">
        <v>93561</v>
      </c>
      <c r="E28" s="93"/>
      <c r="F28" s="52">
        <v>90338</v>
      </c>
      <c r="G28" s="75" t="s">
        <v>144</v>
      </c>
      <c r="H28" s="52">
        <v>94083</v>
      </c>
      <c r="I28" s="53"/>
      <c r="J28" s="52">
        <v>91313</v>
      </c>
      <c r="K28" s="75" t="s">
        <v>144</v>
      </c>
      <c r="L28" s="52">
        <v>100714</v>
      </c>
      <c r="M28" s="53"/>
      <c r="N28" s="83" t="s">
        <v>146</v>
      </c>
      <c r="O28" s="64">
        <f>(D28+F28+H28+J28+L28)/5</f>
        <v>94001.8</v>
      </c>
      <c r="P28" s="20"/>
    </row>
    <row r="29" spans="1:16" ht="12.75" customHeight="1">
      <c r="A29" s="197"/>
      <c r="B29" s="56" t="s">
        <v>58</v>
      </c>
      <c r="C29" s="30"/>
      <c r="D29" s="92">
        <v>60591</v>
      </c>
      <c r="E29" s="94"/>
      <c r="F29" s="48">
        <v>60380</v>
      </c>
      <c r="G29" s="45"/>
      <c r="H29" s="48">
        <v>60480</v>
      </c>
      <c r="I29" s="45"/>
      <c r="J29" s="48">
        <v>60433</v>
      </c>
      <c r="K29" s="45"/>
      <c r="L29" s="48">
        <v>62288</v>
      </c>
      <c r="M29" s="45"/>
      <c r="N29" s="77" t="s">
        <v>146</v>
      </c>
      <c r="O29" s="65">
        <f>(D29+F29+H29+J29+L29)/5</f>
        <v>60834.4</v>
      </c>
      <c r="P29" s="20"/>
    </row>
    <row r="30" spans="1:16" ht="12.75" customHeight="1">
      <c r="A30" s="197"/>
      <c r="B30" s="57" t="s">
        <v>59</v>
      </c>
      <c r="C30" s="31"/>
      <c r="D30" s="77">
        <v>15119</v>
      </c>
      <c r="E30" s="95"/>
      <c r="F30" s="49">
        <v>12946</v>
      </c>
      <c r="G30" s="50"/>
      <c r="H30" s="49">
        <v>13782</v>
      </c>
      <c r="I30" s="50"/>
      <c r="J30" s="49">
        <v>12819</v>
      </c>
      <c r="K30" s="50"/>
      <c r="L30" s="49">
        <v>16945</v>
      </c>
      <c r="M30" s="50"/>
      <c r="N30" s="77" t="s">
        <v>146</v>
      </c>
      <c r="O30" s="65">
        <f>(D30+F30+H30+J30+L30)/5</f>
        <v>14322.2</v>
      </c>
      <c r="P30" s="20"/>
    </row>
    <row r="31" spans="1:16" ht="12.75" customHeight="1" thickBot="1">
      <c r="A31" s="192"/>
      <c r="B31" s="84" t="s">
        <v>15</v>
      </c>
      <c r="C31" s="80"/>
      <c r="D31" s="157">
        <f>D30+D29</f>
        <v>75710</v>
      </c>
      <c r="E31" s="159"/>
      <c r="F31" s="47">
        <f>F30+F29</f>
        <v>73326</v>
      </c>
      <c r="G31" s="46"/>
      <c r="H31" s="47">
        <f>H30+H29</f>
        <v>74262</v>
      </c>
      <c r="I31" s="46"/>
      <c r="J31" s="47">
        <f>J30+J29</f>
        <v>73252</v>
      </c>
      <c r="K31" s="46"/>
      <c r="L31" s="47">
        <f>L30+L29</f>
        <v>79233</v>
      </c>
      <c r="M31" s="80"/>
      <c r="N31" s="77" t="s">
        <v>146</v>
      </c>
      <c r="O31" s="85">
        <f>(D31+F31+H31+J31+L31)/5</f>
        <v>75156.6</v>
      </c>
      <c r="P31" s="20"/>
    </row>
    <row r="32" spans="1:16" ht="12.75" customHeight="1" thickBot="1">
      <c r="A32" s="196" t="s">
        <v>169</v>
      </c>
      <c r="B32" s="193" t="s">
        <v>142</v>
      </c>
      <c r="C32" s="189"/>
      <c r="D32" s="72">
        <v>9.5</v>
      </c>
      <c r="E32" s="200">
        <v>9.5</v>
      </c>
      <c r="F32" s="201"/>
      <c r="G32" s="200">
        <v>9.5</v>
      </c>
      <c r="H32" s="201"/>
      <c r="I32" s="200">
        <v>9.5</v>
      </c>
      <c r="J32" s="201"/>
      <c r="K32" s="200">
        <v>14.5</v>
      </c>
      <c r="L32" s="228"/>
      <c r="M32" s="107"/>
      <c r="N32" s="156">
        <v>10</v>
      </c>
      <c r="O32" s="105" t="s">
        <v>143</v>
      </c>
      <c r="P32" s="20"/>
    </row>
    <row r="33" spans="1:16" ht="12.75" customHeight="1">
      <c r="A33" s="197"/>
      <c r="B33" s="59" t="s">
        <v>7</v>
      </c>
      <c r="C33" s="51"/>
      <c r="D33" s="76">
        <v>102383</v>
      </c>
      <c r="E33" s="93"/>
      <c r="F33" s="52">
        <v>96751</v>
      </c>
      <c r="G33" s="53"/>
      <c r="H33" s="52">
        <v>95793</v>
      </c>
      <c r="I33" s="53"/>
      <c r="J33" s="52">
        <v>97167</v>
      </c>
      <c r="K33" s="75" t="s">
        <v>144</v>
      </c>
      <c r="L33" s="52">
        <v>174638</v>
      </c>
      <c r="M33" s="75" t="s">
        <v>147</v>
      </c>
      <c r="N33" s="52">
        <v>127290</v>
      </c>
      <c r="O33" s="86">
        <f>(D33+F33+H33+J33+L33+N33)/6</f>
        <v>115670.33333333333</v>
      </c>
      <c r="P33" s="20"/>
    </row>
    <row r="34" spans="1:16" ht="12.75" customHeight="1">
      <c r="A34" s="197"/>
      <c r="B34" s="56" t="s">
        <v>58</v>
      </c>
      <c r="C34" s="30"/>
      <c r="D34" s="92">
        <v>26594</v>
      </c>
      <c r="E34" s="94"/>
      <c r="F34" s="48">
        <v>26516</v>
      </c>
      <c r="G34" s="45"/>
      <c r="H34" s="48">
        <v>26499</v>
      </c>
      <c r="I34" s="45"/>
      <c r="J34" s="48">
        <v>26920</v>
      </c>
      <c r="K34" s="45"/>
      <c r="L34" s="48">
        <v>35622</v>
      </c>
      <c r="M34" s="45"/>
      <c r="N34" s="49">
        <v>32589</v>
      </c>
      <c r="O34" s="108">
        <f t="shared" si="0"/>
        <v>29123.333333333332</v>
      </c>
      <c r="P34" s="20"/>
    </row>
    <row r="35" spans="1:16" ht="12.75" customHeight="1">
      <c r="A35" s="197"/>
      <c r="B35" s="57" t="s">
        <v>59</v>
      </c>
      <c r="C35" s="31"/>
      <c r="D35" s="77">
        <v>51490</v>
      </c>
      <c r="E35" s="95"/>
      <c r="F35" s="49">
        <v>43928</v>
      </c>
      <c r="G35" s="50"/>
      <c r="H35" s="49">
        <v>43688</v>
      </c>
      <c r="I35" s="50"/>
      <c r="J35" s="49">
        <v>43820</v>
      </c>
      <c r="K35" s="50"/>
      <c r="L35" s="49">
        <v>91923</v>
      </c>
      <c r="M35" s="50"/>
      <c r="N35" s="49">
        <v>62643</v>
      </c>
      <c r="O35" s="109">
        <f t="shared" si="0"/>
        <v>56248.666666666664</v>
      </c>
      <c r="P35" s="20"/>
    </row>
    <row r="36" spans="1:16" ht="12.75" customHeight="1" thickBot="1">
      <c r="A36" s="192"/>
      <c r="B36" s="84" t="s">
        <v>15</v>
      </c>
      <c r="C36" s="80"/>
      <c r="D36" s="157">
        <f>D35+D34</f>
        <v>78084</v>
      </c>
      <c r="E36" s="159"/>
      <c r="F36" s="47">
        <f>F35+F34</f>
        <v>70444</v>
      </c>
      <c r="G36" s="46"/>
      <c r="H36" s="47">
        <f>H35+H34</f>
        <v>70187</v>
      </c>
      <c r="I36" s="46"/>
      <c r="J36" s="47">
        <f>J35+J34</f>
        <v>70740</v>
      </c>
      <c r="K36" s="46"/>
      <c r="L36" s="47">
        <f>L35+L34</f>
        <v>127545</v>
      </c>
      <c r="M36" s="80"/>
      <c r="N36" s="47">
        <f>N35+N34</f>
        <v>95232</v>
      </c>
      <c r="O36" s="87">
        <f>(D36+F36+H36+J36+L36+N36)/6</f>
        <v>85372</v>
      </c>
      <c r="P36" s="20"/>
    </row>
    <row r="37" spans="1:16" ht="12.75" customHeight="1" thickBot="1">
      <c r="A37" s="196" t="s">
        <v>212</v>
      </c>
      <c r="B37" s="193" t="s">
        <v>142</v>
      </c>
      <c r="C37" s="188"/>
      <c r="D37" s="110">
        <v>9</v>
      </c>
      <c r="E37" s="202">
        <v>9</v>
      </c>
      <c r="F37" s="203"/>
      <c r="G37" s="202">
        <v>9</v>
      </c>
      <c r="H37" s="203"/>
      <c r="I37" s="202">
        <v>13</v>
      </c>
      <c r="J37" s="203"/>
      <c r="K37" s="202">
        <v>9</v>
      </c>
      <c r="L37" s="204"/>
      <c r="M37" s="198">
        <v>9</v>
      </c>
      <c r="N37" s="199"/>
      <c r="O37" s="106" t="s">
        <v>143</v>
      </c>
      <c r="P37" s="20"/>
    </row>
    <row r="38" spans="1:16" ht="12.75" customHeight="1">
      <c r="A38" s="197"/>
      <c r="B38" s="59" t="s">
        <v>7</v>
      </c>
      <c r="C38" s="51"/>
      <c r="D38" s="76">
        <v>330784</v>
      </c>
      <c r="E38" s="93"/>
      <c r="F38" s="52">
        <v>321277</v>
      </c>
      <c r="G38" s="53"/>
      <c r="H38" s="52">
        <v>318035</v>
      </c>
      <c r="I38" s="75" t="s">
        <v>144</v>
      </c>
      <c r="J38" s="52">
        <v>512300</v>
      </c>
      <c r="K38" s="90"/>
      <c r="L38" s="76">
        <v>311864</v>
      </c>
      <c r="M38" s="53"/>
      <c r="N38" s="52">
        <v>361997</v>
      </c>
      <c r="O38" s="86">
        <f>(D38+F38+H38+J38+L38+N38)/6</f>
        <v>359376.1666666667</v>
      </c>
      <c r="P38" s="20"/>
    </row>
    <row r="39" spans="1:16" ht="12.75" customHeight="1">
      <c r="A39" s="197"/>
      <c r="B39" s="56" t="s">
        <v>58</v>
      </c>
      <c r="C39" s="30"/>
      <c r="D39" s="92">
        <v>106935</v>
      </c>
      <c r="E39" s="94"/>
      <c r="F39" s="48">
        <v>106758</v>
      </c>
      <c r="G39" s="45"/>
      <c r="H39" s="48">
        <v>107016</v>
      </c>
      <c r="I39" s="45"/>
      <c r="J39" s="48">
        <v>139943</v>
      </c>
      <c r="K39" s="45"/>
      <c r="L39" s="92">
        <v>106540</v>
      </c>
      <c r="M39" s="45"/>
      <c r="N39" s="49">
        <v>130379</v>
      </c>
      <c r="O39" s="108">
        <f t="shared" si="0"/>
        <v>116261.83333333333</v>
      </c>
      <c r="P39" s="20"/>
    </row>
    <row r="40" spans="1:16" ht="12.75" customHeight="1">
      <c r="A40" s="197"/>
      <c r="B40" s="57" t="s">
        <v>59</v>
      </c>
      <c r="C40" s="31"/>
      <c r="D40" s="77">
        <v>179903</v>
      </c>
      <c r="E40" s="95"/>
      <c r="F40" s="49">
        <v>160825</v>
      </c>
      <c r="G40" s="50"/>
      <c r="H40" s="49">
        <v>156694</v>
      </c>
      <c r="I40" s="50"/>
      <c r="J40" s="49">
        <v>289826</v>
      </c>
      <c r="K40" s="50"/>
      <c r="L40" s="77">
        <v>153997</v>
      </c>
      <c r="M40" s="50"/>
      <c r="N40" s="49">
        <v>176486</v>
      </c>
      <c r="O40" s="109">
        <f t="shared" si="0"/>
        <v>186288.5</v>
      </c>
      <c r="P40" s="20"/>
    </row>
    <row r="41" spans="1:16" ht="12.75" customHeight="1" thickBot="1">
      <c r="A41" s="192"/>
      <c r="B41" s="79" t="s">
        <v>15</v>
      </c>
      <c r="C41" s="80"/>
      <c r="D41" s="157">
        <f>D40+D39</f>
        <v>286838</v>
      </c>
      <c r="E41" s="160"/>
      <c r="F41" s="158">
        <f>F40+F39</f>
        <v>267583</v>
      </c>
      <c r="G41" s="80"/>
      <c r="H41" s="158">
        <f>H40+H39</f>
        <v>263710</v>
      </c>
      <c r="I41" s="80"/>
      <c r="J41" s="158">
        <f>J40+J39</f>
        <v>429769</v>
      </c>
      <c r="K41" s="80"/>
      <c r="L41" s="158">
        <f>L40+L39</f>
        <v>260537</v>
      </c>
      <c r="M41" s="80"/>
      <c r="N41" s="158">
        <f>N40+N39</f>
        <v>306865</v>
      </c>
      <c r="O41" s="87">
        <f>(D41+F41+H41+J41+L41+N41)/6</f>
        <v>302550.3333333333</v>
      </c>
      <c r="P41" s="20"/>
    </row>
    <row r="42" spans="1:16" ht="12.75" customHeight="1" thickBot="1">
      <c r="A42" s="196" t="s">
        <v>244</v>
      </c>
      <c r="B42" s="220" t="s">
        <v>142</v>
      </c>
      <c r="C42" s="221"/>
      <c r="D42" s="73">
        <v>9</v>
      </c>
      <c r="E42" s="222">
        <v>9</v>
      </c>
      <c r="F42" s="223"/>
      <c r="G42" s="222">
        <v>11</v>
      </c>
      <c r="H42" s="223"/>
      <c r="I42" s="222">
        <v>9</v>
      </c>
      <c r="J42" s="223"/>
      <c r="K42" s="222">
        <v>9</v>
      </c>
      <c r="L42" s="223"/>
      <c r="M42" s="222">
        <v>13</v>
      </c>
      <c r="N42" s="223"/>
      <c r="O42" s="82" t="s">
        <v>143</v>
      </c>
      <c r="P42" s="20"/>
    </row>
    <row r="43" spans="1:16" ht="12.75" customHeight="1">
      <c r="A43" s="197"/>
      <c r="B43" s="59" t="s">
        <v>7</v>
      </c>
      <c r="C43" s="51"/>
      <c r="D43" s="76">
        <v>199897</v>
      </c>
      <c r="E43" s="93"/>
      <c r="F43" s="52">
        <v>190045</v>
      </c>
      <c r="G43" s="75" t="s">
        <v>144</v>
      </c>
      <c r="H43" s="52">
        <v>246527</v>
      </c>
      <c r="I43" s="53"/>
      <c r="J43" s="52">
        <v>190278</v>
      </c>
      <c r="K43" s="53"/>
      <c r="L43" s="52">
        <v>190807</v>
      </c>
      <c r="M43" s="75" t="s">
        <v>144</v>
      </c>
      <c r="N43" s="52">
        <v>517910</v>
      </c>
      <c r="O43" s="86">
        <f t="shared" si="0"/>
        <v>255910.66666666666</v>
      </c>
      <c r="P43" s="20"/>
    </row>
    <row r="44" spans="1:16" ht="12.75" customHeight="1">
      <c r="A44" s="197"/>
      <c r="B44" s="56" t="s">
        <v>58</v>
      </c>
      <c r="C44" s="30"/>
      <c r="D44" s="92">
        <v>58802</v>
      </c>
      <c r="E44" s="94"/>
      <c r="F44" s="48">
        <v>58201</v>
      </c>
      <c r="G44" s="45"/>
      <c r="H44" s="48">
        <v>60923</v>
      </c>
      <c r="I44" s="45"/>
      <c r="J44" s="48">
        <v>58224</v>
      </c>
      <c r="K44" s="45"/>
      <c r="L44" s="48">
        <v>59116</v>
      </c>
      <c r="M44" s="45"/>
      <c r="N44" s="49">
        <v>156987</v>
      </c>
      <c r="O44" s="89">
        <f t="shared" si="0"/>
        <v>75375.5</v>
      </c>
      <c r="P44" s="21"/>
    </row>
    <row r="45" spans="1:16" ht="12.75" customHeight="1">
      <c r="A45" s="197"/>
      <c r="B45" s="57" t="s">
        <v>59</v>
      </c>
      <c r="C45" s="31"/>
      <c r="D45" s="77">
        <v>101650</v>
      </c>
      <c r="E45" s="95"/>
      <c r="F45" s="49">
        <v>90098</v>
      </c>
      <c r="G45" s="50"/>
      <c r="H45" s="49">
        <v>128517</v>
      </c>
      <c r="I45" s="50"/>
      <c r="J45" s="49">
        <v>92559</v>
      </c>
      <c r="K45" s="50"/>
      <c r="L45" s="49">
        <v>91527</v>
      </c>
      <c r="M45" s="50"/>
      <c r="N45" s="49">
        <v>258143</v>
      </c>
      <c r="O45" s="89">
        <f t="shared" si="0"/>
        <v>127082.33333333333</v>
      </c>
      <c r="P45" s="20"/>
    </row>
    <row r="46" spans="1:16" ht="12.75" customHeight="1" thickBot="1">
      <c r="A46" s="192"/>
      <c r="B46" s="58" t="s">
        <v>15</v>
      </c>
      <c r="C46" s="80"/>
      <c r="D46" s="157">
        <f>D45+D44</f>
        <v>160452</v>
      </c>
      <c r="E46" s="159"/>
      <c r="F46" s="47">
        <f>F45+F44</f>
        <v>148299</v>
      </c>
      <c r="G46" s="46"/>
      <c r="H46" s="47">
        <f>H45+H44</f>
        <v>189440</v>
      </c>
      <c r="I46" s="46"/>
      <c r="J46" s="47">
        <f>J45+J44</f>
        <v>150783</v>
      </c>
      <c r="K46" s="46"/>
      <c r="L46" s="47">
        <f>L45+L44</f>
        <v>150643</v>
      </c>
      <c r="M46" s="80"/>
      <c r="N46" s="47">
        <f>N45+N44</f>
        <v>415130</v>
      </c>
      <c r="O46" s="88">
        <f t="shared" si="0"/>
        <v>202457.83333333334</v>
      </c>
      <c r="P46" s="21"/>
    </row>
    <row r="47" spans="1:16" ht="12.75" customHeight="1" thickBot="1">
      <c r="A47" s="196" t="s">
        <v>233</v>
      </c>
      <c r="B47" s="193" t="s">
        <v>142</v>
      </c>
      <c r="C47" s="189"/>
      <c r="D47" s="72" t="s">
        <v>238</v>
      </c>
      <c r="E47" s="200" t="s">
        <v>239</v>
      </c>
      <c r="F47" s="201"/>
      <c r="G47" s="200" t="s">
        <v>239</v>
      </c>
      <c r="H47" s="201"/>
      <c r="I47" s="200" t="s">
        <v>239</v>
      </c>
      <c r="J47" s="201"/>
      <c r="K47" s="200" t="s">
        <v>240</v>
      </c>
      <c r="L47" s="201"/>
      <c r="M47" s="200" t="s">
        <v>239</v>
      </c>
      <c r="N47" s="201"/>
      <c r="O47" s="74" t="s">
        <v>143</v>
      </c>
      <c r="P47" s="20"/>
    </row>
    <row r="48" spans="1:16" ht="12.75" customHeight="1">
      <c r="A48" s="197"/>
      <c r="B48" s="59" t="s">
        <v>7</v>
      </c>
      <c r="C48" s="91" t="s">
        <v>147</v>
      </c>
      <c r="D48" s="76">
        <v>110270</v>
      </c>
      <c r="E48" s="93"/>
      <c r="F48" s="76">
        <v>81249</v>
      </c>
      <c r="G48" s="53"/>
      <c r="H48" s="52">
        <v>74738</v>
      </c>
      <c r="I48" s="53"/>
      <c r="J48" s="52">
        <v>75911</v>
      </c>
      <c r="K48" s="75" t="s">
        <v>144</v>
      </c>
      <c r="L48" s="76">
        <v>78305</v>
      </c>
      <c r="M48" s="53"/>
      <c r="N48" s="52">
        <v>69683</v>
      </c>
      <c r="O48" s="86">
        <f>(D48+F48+H48+J48+L48+N48)/6</f>
        <v>81692.66666666667</v>
      </c>
      <c r="P48" s="21"/>
    </row>
    <row r="49" spans="1:16" ht="12.75" customHeight="1">
      <c r="A49" s="197"/>
      <c r="B49" s="56" t="s">
        <v>58</v>
      </c>
      <c r="C49" s="30"/>
      <c r="D49" s="92">
        <v>5920</v>
      </c>
      <c r="E49" s="94"/>
      <c r="F49" s="92">
        <v>5462</v>
      </c>
      <c r="G49" s="45"/>
      <c r="H49" s="48">
        <v>5334</v>
      </c>
      <c r="I49" s="45"/>
      <c r="J49" s="48">
        <v>5367</v>
      </c>
      <c r="K49" s="45"/>
      <c r="L49" s="92">
        <v>5557</v>
      </c>
      <c r="M49" s="45"/>
      <c r="N49" s="49">
        <v>6073</v>
      </c>
      <c r="O49" s="89">
        <f>(D49+F49+H49+J49+L49+N49)/6</f>
        <v>5618.833333333333</v>
      </c>
      <c r="P49" s="20"/>
    </row>
    <row r="50" spans="1:16" ht="12.75" customHeight="1">
      <c r="A50" s="197"/>
      <c r="B50" s="57" t="s">
        <v>59</v>
      </c>
      <c r="C50" s="31"/>
      <c r="D50" s="77">
        <v>65673</v>
      </c>
      <c r="E50" s="95"/>
      <c r="F50" s="77">
        <v>48134</v>
      </c>
      <c r="G50" s="50"/>
      <c r="H50" s="49">
        <v>46581</v>
      </c>
      <c r="I50" s="50"/>
      <c r="J50" s="49">
        <v>46204</v>
      </c>
      <c r="K50" s="50"/>
      <c r="L50" s="77">
        <v>46497</v>
      </c>
      <c r="M50" s="50"/>
      <c r="N50" s="49">
        <v>42244</v>
      </c>
      <c r="O50" s="89">
        <f>(D50+F50+H50+J50+L50+N50)/6</f>
        <v>49222.166666666664</v>
      </c>
      <c r="P50" s="21"/>
    </row>
    <row r="51" spans="1:16" ht="12.75" customHeight="1" thickBot="1">
      <c r="A51" s="192"/>
      <c r="B51" s="79" t="s">
        <v>15</v>
      </c>
      <c r="C51" s="80"/>
      <c r="D51" s="157">
        <f>D50+D49</f>
        <v>71593</v>
      </c>
      <c r="E51" s="160"/>
      <c r="F51" s="158">
        <f>F50+F49</f>
        <v>53596</v>
      </c>
      <c r="G51" s="80"/>
      <c r="H51" s="158">
        <f>H50+H49</f>
        <v>51915</v>
      </c>
      <c r="I51" s="80"/>
      <c r="J51" s="158">
        <f>J50+J49</f>
        <v>51571</v>
      </c>
      <c r="K51" s="80"/>
      <c r="L51" s="158">
        <f>L50+L49</f>
        <v>52054</v>
      </c>
      <c r="M51" s="80"/>
      <c r="N51" s="158">
        <f>N50+N49</f>
        <v>48317</v>
      </c>
      <c r="O51" s="88">
        <f>(D51+F51+H51+J51+L51+N51)/6</f>
        <v>54841</v>
      </c>
      <c r="P51" s="20"/>
    </row>
    <row r="52" spans="1:15" ht="12.75" customHeight="1" thickBot="1">
      <c r="A52" s="214" t="s">
        <v>150</v>
      </c>
      <c r="B52" s="215"/>
      <c r="C52" s="215"/>
      <c r="D52" s="215"/>
      <c r="E52" s="215"/>
      <c r="F52" s="215"/>
      <c r="G52" s="215"/>
      <c r="H52" s="215"/>
      <c r="I52" s="215"/>
      <c r="J52" s="215"/>
      <c r="K52" s="215"/>
      <c r="L52" s="215"/>
      <c r="M52" s="215"/>
      <c r="N52" s="215"/>
      <c r="O52" s="216"/>
    </row>
    <row r="53" spans="1:15" ht="12.75" customHeight="1" thickBot="1">
      <c r="A53" s="196" t="s">
        <v>175</v>
      </c>
      <c r="B53" s="193" t="s">
        <v>142</v>
      </c>
      <c r="C53" s="189"/>
      <c r="D53" s="72" t="s">
        <v>236</v>
      </c>
      <c r="E53" s="200" t="s">
        <v>236</v>
      </c>
      <c r="F53" s="201"/>
      <c r="G53" s="200" t="s">
        <v>236</v>
      </c>
      <c r="H53" s="201"/>
      <c r="I53" s="200" t="s">
        <v>236</v>
      </c>
      <c r="J53" s="201"/>
      <c r="K53" s="200" t="s">
        <v>237</v>
      </c>
      <c r="L53" s="201"/>
      <c r="M53" s="200" t="s">
        <v>236</v>
      </c>
      <c r="N53" s="201"/>
      <c r="O53" s="74" t="s">
        <v>143</v>
      </c>
    </row>
    <row r="54" spans="1:15" ht="12.75" customHeight="1">
      <c r="A54" s="197"/>
      <c r="B54" s="59" t="s">
        <v>7</v>
      </c>
      <c r="C54" s="51"/>
      <c r="D54" s="76">
        <v>144306</v>
      </c>
      <c r="E54" s="93"/>
      <c r="F54" s="52">
        <v>147611</v>
      </c>
      <c r="G54" s="53"/>
      <c r="H54" s="52">
        <v>159579</v>
      </c>
      <c r="I54" s="75" t="s">
        <v>148</v>
      </c>
      <c r="J54" s="52">
        <v>133589</v>
      </c>
      <c r="K54" s="75" t="s">
        <v>149</v>
      </c>
      <c r="L54" s="76">
        <v>302883</v>
      </c>
      <c r="M54" s="75"/>
      <c r="N54" s="76">
        <v>149476</v>
      </c>
      <c r="O54" s="86">
        <f>(D54+F54+H54+J54+L54+N54)/6</f>
        <v>172907.33333333334</v>
      </c>
    </row>
    <row r="55" spans="1:15" ht="12.75" customHeight="1">
      <c r="A55" s="197"/>
      <c r="B55" s="56" t="s">
        <v>58</v>
      </c>
      <c r="C55" s="30"/>
      <c r="D55" s="92">
        <v>75761</v>
      </c>
      <c r="E55" s="94"/>
      <c r="F55" s="48">
        <v>76024</v>
      </c>
      <c r="G55" s="45"/>
      <c r="H55" s="48">
        <v>80925</v>
      </c>
      <c r="I55" s="45"/>
      <c r="J55" s="48">
        <v>76388</v>
      </c>
      <c r="K55" s="50"/>
      <c r="L55" s="77">
        <v>149592</v>
      </c>
      <c r="M55" s="45"/>
      <c r="N55" s="77">
        <v>92625</v>
      </c>
      <c r="O55" s="89">
        <f>(D55+F55+H55+J55+L55+N55)/6</f>
        <v>91885.83333333333</v>
      </c>
    </row>
    <row r="56" spans="1:15" ht="12.75" customHeight="1">
      <c r="A56" s="197"/>
      <c r="B56" s="57" t="s">
        <v>59</v>
      </c>
      <c r="C56" s="31"/>
      <c r="D56" s="77">
        <v>44366</v>
      </c>
      <c r="E56" s="95"/>
      <c r="F56" s="49">
        <v>44804</v>
      </c>
      <c r="G56" s="50"/>
      <c r="H56" s="49">
        <v>52199</v>
      </c>
      <c r="I56" s="50"/>
      <c r="J56" s="49">
        <v>37085</v>
      </c>
      <c r="K56" s="50"/>
      <c r="L56" s="77">
        <v>105926</v>
      </c>
      <c r="M56" s="50"/>
      <c r="N56" s="77">
        <v>37126</v>
      </c>
      <c r="O56" s="89">
        <f>(D56+F56+H56+J56+L56+N56)/6</f>
        <v>53584.333333333336</v>
      </c>
    </row>
    <row r="57" spans="1:15" ht="12.75" customHeight="1" thickBot="1">
      <c r="A57" s="192"/>
      <c r="B57" s="79" t="s">
        <v>15</v>
      </c>
      <c r="C57" s="80"/>
      <c r="D57" s="157">
        <f>D56+D55</f>
        <v>120127</v>
      </c>
      <c r="E57" s="160"/>
      <c r="F57" s="158">
        <f>F56+F55</f>
        <v>120828</v>
      </c>
      <c r="G57" s="80"/>
      <c r="H57" s="158">
        <f>H56+H55</f>
        <v>133124</v>
      </c>
      <c r="I57" s="80"/>
      <c r="J57" s="158">
        <f>J56+J55</f>
        <v>113473</v>
      </c>
      <c r="K57" s="80"/>
      <c r="L57" s="158">
        <f>L56+L55</f>
        <v>255518</v>
      </c>
      <c r="M57" s="80"/>
      <c r="N57" s="158">
        <f>N56+N55</f>
        <v>129751</v>
      </c>
      <c r="O57" s="88">
        <f>(D57+F57+H57+J57+L57+N57)/6</f>
        <v>145470.16666666666</v>
      </c>
    </row>
    <row r="58" spans="1:15" ht="12.75" customHeight="1" thickBot="1">
      <c r="A58" s="196" t="s">
        <v>177</v>
      </c>
      <c r="B58" s="193" t="s">
        <v>142</v>
      </c>
      <c r="C58" s="189"/>
      <c r="D58" s="72" t="s">
        <v>266</v>
      </c>
      <c r="E58" s="200" t="s">
        <v>266</v>
      </c>
      <c r="F58" s="201"/>
      <c r="G58" s="200" t="s">
        <v>266</v>
      </c>
      <c r="H58" s="201"/>
      <c r="I58" s="200" t="s">
        <v>267</v>
      </c>
      <c r="J58" s="201"/>
      <c r="K58" s="200" t="s">
        <v>237</v>
      </c>
      <c r="L58" s="201"/>
      <c r="M58" s="200" t="s">
        <v>267</v>
      </c>
      <c r="N58" s="201"/>
      <c r="O58" s="74" t="s">
        <v>143</v>
      </c>
    </row>
    <row r="59" spans="1:15" ht="12.75" customHeight="1">
      <c r="A59" s="190"/>
      <c r="B59" s="59" t="s">
        <v>7</v>
      </c>
      <c r="C59" s="51"/>
      <c r="D59" s="76">
        <v>44768</v>
      </c>
      <c r="E59" s="93"/>
      <c r="F59" s="52">
        <v>51568</v>
      </c>
      <c r="G59" s="53"/>
      <c r="H59" s="52">
        <v>47870</v>
      </c>
      <c r="I59" s="75" t="s">
        <v>148</v>
      </c>
      <c r="J59" s="52">
        <v>41451</v>
      </c>
      <c r="K59" s="75" t="s">
        <v>149</v>
      </c>
      <c r="L59" s="76">
        <v>99440</v>
      </c>
      <c r="M59" s="75" t="s">
        <v>151</v>
      </c>
      <c r="N59" s="52">
        <v>55525</v>
      </c>
      <c r="O59" s="86">
        <f>(D59+F59+H59+J59+L59+N59)/6</f>
        <v>56770.333333333336</v>
      </c>
    </row>
    <row r="60" spans="1:15" ht="12.75" customHeight="1">
      <c r="A60" s="190"/>
      <c r="B60" s="56" t="s">
        <v>58</v>
      </c>
      <c r="C60" s="30"/>
      <c r="D60" s="92">
        <v>22341</v>
      </c>
      <c r="E60" s="94"/>
      <c r="F60" s="48">
        <v>22066</v>
      </c>
      <c r="G60" s="45"/>
      <c r="H60" s="48">
        <v>22927</v>
      </c>
      <c r="I60" s="45"/>
      <c r="J60" s="48">
        <v>22617</v>
      </c>
      <c r="K60" s="50"/>
      <c r="L60" s="77">
        <v>43909</v>
      </c>
      <c r="M60" s="45"/>
      <c r="N60" s="49">
        <v>29728</v>
      </c>
      <c r="O60" s="89">
        <f>(D60+F60+H60+J60+L60+N60)/6</f>
        <v>27264.666666666668</v>
      </c>
    </row>
    <row r="61" spans="1:15" ht="12.75" customHeight="1">
      <c r="A61" s="190"/>
      <c r="B61" s="57" t="s">
        <v>59</v>
      </c>
      <c r="C61" s="31"/>
      <c r="D61" s="77">
        <v>15204</v>
      </c>
      <c r="E61" s="95"/>
      <c r="F61" s="49">
        <v>23304</v>
      </c>
      <c r="G61" s="50"/>
      <c r="H61" s="49">
        <v>17122</v>
      </c>
      <c r="I61" s="50"/>
      <c r="J61" s="49">
        <v>12480</v>
      </c>
      <c r="K61" s="50"/>
      <c r="L61" s="77">
        <v>39500</v>
      </c>
      <c r="M61" s="50"/>
      <c r="N61" s="49">
        <v>19078</v>
      </c>
      <c r="O61" s="89">
        <f>(D61+F61+H61+J61+L61+N61)/6</f>
        <v>21114.666666666668</v>
      </c>
    </row>
    <row r="62" spans="1:15" ht="12.75" customHeight="1" thickBot="1">
      <c r="A62" s="191"/>
      <c r="B62" s="79" t="s">
        <v>15</v>
      </c>
      <c r="C62" s="80"/>
      <c r="D62" s="157">
        <f>D61+D60</f>
        <v>37545</v>
      </c>
      <c r="E62" s="160"/>
      <c r="F62" s="158">
        <f>F61+F60</f>
        <v>45370</v>
      </c>
      <c r="G62" s="80"/>
      <c r="H62" s="158">
        <f>H61+H60</f>
        <v>40049</v>
      </c>
      <c r="I62" s="80"/>
      <c r="J62" s="158">
        <f>J61+J60</f>
        <v>35097</v>
      </c>
      <c r="K62" s="80"/>
      <c r="L62" s="158">
        <f>L61+L60</f>
        <v>83409</v>
      </c>
      <c r="M62" s="80"/>
      <c r="N62" s="158">
        <f>N61+N60</f>
        <v>48806</v>
      </c>
      <c r="O62" s="88">
        <f>(D62+F62+H62+J62+L62+N62)/6</f>
        <v>48379.333333333336</v>
      </c>
    </row>
    <row r="63" spans="1:16" ht="12.75" customHeight="1" thickBot="1">
      <c r="A63" s="196" t="s">
        <v>180</v>
      </c>
      <c r="B63" s="193" t="s">
        <v>142</v>
      </c>
      <c r="C63" s="189"/>
      <c r="D63" s="72" t="s">
        <v>266</v>
      </c>
      <c r="E63" s="200" t="s">
        <v>266</v>
      </c>
      <c r="F63" s="201"/>
      <c r="G63" s="200" t="s">
        <v>266</v>
      </c>
      <c r="H63" s="201"/>
      <c r="I63" s="200" t="s">
        <v>267</v>
      </c>
      <c r="J63" s="201"/>
      <c r="K63" s="200" t="s">
        <v>237</v>
      </c>
      <c r="L63" s="201"/>
      <c r="M63" s="200" t="s">
        <v>267</v>
      </c>
      <c r="N63" s="201"/>
      <c r="O63" s="82" t="s">
        <v>143</v>
      </c>
      <c r="P63" s="21"/>
    </row>
    <row r="64" spans="1:16" ht="12.75" customHeight="1">
      <c r="A64" s="190"/>
      <c r="B64" s="60" t="s">
        <v>7</v>
      </c>
      <c r="C64" s="51"/>
      <c r="D64" s="76">
        <v>54114</v>
      </c>
      <c r="E64" s="93"/>
      <c r="F64" s="52">
        <v>51317</v>
      </c>
      <c r="G64" s="53"/>
      <c r="H64" s="52">
        <v>52497</v>
      </c>
      <c r="I64" s="75" t="s">
        <v>148</v>
      </c>
      <c r="J64" s="52">
        <v>51059</v>
      </c>
      <c r="K64" s="75" t="s">
        <v>149</v>
      </c>
      <c r="L64" s="76">
        <v>112466</v>
      </c>
      <c r="M64" s="75" t="s">
        <v>151</v>
      </c>
      <c r="N64" s="52">
        <v>92092</v>
      </c>
      <c r="O64" s="86">
        <f>(D64+F64+H64+J64+L64+N64)/6</f>
        <v>68924.16666666667</v>
      </c>
      <c r="P64" s="21"/>
    </row>
    <row r="65" spans="1:16" ht="12.75" customHeight="1">
      <c r="A65" s="190"/>
      <c r="B65" s="61" t="s">
        <v>58</v>
      </c>
      <c r="C65" s="30"/>
      <c r="D65" s="92">
        <v>16887</v>
      </c>
      <c r="E65" s="94"/>
      <c r="F65" s="48">
        <v>16772</v>
      </c>
      <c r="G65" s="45"/>
      <c r="H65" s="48">
        <v>16856</v>
      </c>
      <c r="I65" s="45"/>
      <c r="J65" s="48">
        <v>17046</v>
      </c>
      <c r="K65" s="50"/>
      <c r="L65" s="77">
        <v>26182</v>
      </c>
      <c r="M65" s="45"/>
      <c r="N65" s="49">
        <v>32045</v>
      </c>
      <c r="O65" s="89">
        <f>(D65+F65+H65+J65+L65+N65)/6</f>
        <v>20964.666666666668</v>
      </c>
      <c r="P65" s="20"/>
    </row>
    <row r="66" spans="1:16" ht="12.75" customHeight="1">
      <c r="A66" s="190"/>
      <c r="B66" s="62" t="s">
        <v>59</v>
      </c>
      <c r="C66" s="31"/>
      <c r="D66" s="77">
        <v>27706</v>
      </c>
      <c r="E66" s="95"/>
      <c r="F66" s="49">
        <v>24927</v>
      </c>
      <c r="G66" s="50"/>
      <c r="H66" s="49">
        <v>25876</v>
      </c>
      <c r="I66" s="50"/>
      <c r="J66" s="49">
        <v>24311</v>
      </c>
      <c r="K66" s="50"/>
      <c r="L66" s="77">
        <v>65927</v>
      </c>
      <c r="M66" s="50"/>
      <c r="N66" s="49">
        <v>43982</v>
      </c>
      <c r="O66" s="89">
        <f>(D66+F66+H66+J66+L66+N66)/6</f>
        <v>35454.833333333336</v>
      </c>
      <c r="P66" s="21"/>
    </row>
    <row r="67" spans="1:16" ht="12.75" customHeight="1" thickBot="1">
      <c r="A67" s="191"/>
      <c r="B67" s="63" t="s">
        <v>15</v>
      </c>
      <c r="C67" s="80"/>
      <c r="D67" s="157">
        <f>D66+D65</f>
        <v>44593</v>
      </c>
      <c r="E67" s="159"/>
      <c r="F67" s="47">
        <f>F66+F65</f>
        <v>41699</v>
      </c>
      <c r="G67" s="46"/>
      <c r="H67" s="47">
        <f>H66+H65</f>
        <v>42732</v>
      </c>
      <c r="I67" s="46"/>
      <c r="J67" s="47">
        <f>J66+J65</f>
        <v>41357</v>
      </c>
      <c r="K67" s="46"/>
      <c r="L67" s="47">
        <f>L66+L65</f>
        <v>92109</v>
      </c>
      <c r="M67" s="80"/>
      <c r="N67" s="47">
        <f>N66+N65</f>
        <v>76027</v>
      </c>
      <c r="O67" s="88">
        <f>(D67+F67+H67+J67+L67+N67)/6</f>
        <v>56419.5</v>
      </c>
      <c r="P67" s="20"/>
    </row>
    <row r="68" spans="1:15" ht="25.5" customHeight="1" thickBot="1">
      <c r="A68" s="196" t="s">
        <v>179</v>
      </c>
      <c r="B68" s="187" t="s">
        <v>142</v>
      </c>
      <c r="C68" s="213"/>
      <c r="D68" s="186" t="s">
        <v>269</v>
      </c>
      <c r="E68" s="194" t="s">
        <v>270</v>
      </c>
      <c r="F68" s="195"/>
      <c r="G68" s="194" t="s">
        <v>271</v>
      </c>
      <c r="H68" s="195"/>
      <c r="I68" s="194" t="s">
        <v>272</v>
      </c>
      <c r="J68" s="195"/>
      <c r="K68" s="194" t="s">
        <v>273</v>
      </c>
      <c r="L68" s="195"/>
      <c r="M68" s="194" t="s">
        <v>272</v>
      </c>
      <c r="N68" s="195"/>
      <c r="O68" s="82" t="s">
        <v>143</v>
      </c>
    </row>
    <row r="69" spans="1:15" ht="12.75" customHeight="1">
      <c r="A69" s="190"/>
      <c r="B69" s="59" t="s">
        <v>7</v>
      </c>
      <c r="C69" s="51"/>
      <c r="D69" s="76">
        <v>74277</v>
      </c>
      <c r="E69" s="93"/>
      <c r="F69" s="52">
        <v>73558</v>
      </c>
      <c r="G69" s="53"/>
      <c r="H69" s="52">
        <v>72716</v>
      </c>
      <c r="I69" s="75" t="s">
        <v>148</v>
      </c>
      <c r="J69" s="52">
        <v>70294</v>
      </c>
      <c r="K69" s="75" t="s">
        <v>149</v>
      </c>
      <c r="L69" s="52">
        <v>182339</v>
      </c>
      <c r="M69" s="75" t="s">
        <v>151</v>
      </c>
      <c r="N69" s="76">
        <v>68153</v>
      </c>
      <c r="O69" s="86">
        <f>(D69+F69+H69+J69+L69+N69)/6</f>
        <v>90222.83333333333</v>
      </c>
    </row>
    <row r="70" spans="1:15" ht="12.75" customHeight="1">
      <c r="A70" s="190"/>
      <c r="B70" s="56" t="s">
        <v>58</v>
      </c>
      <c r="C70" s="30"/>
      <c r="D70" s="92">
        <v>17672</v>
      </c>
      <c r="E70" s="94"/>
      <c r="F70" s="48">
        <v>17614</v>
      </c>
      <c r="G70" s="45"/>
      <c r="H70" s="48">
        <v>17678</v>
      </c>
      <c r="I70" s="45"/>
      <c r="J70" s="48">
        <v>18166</v>
      </c>
      <c r="K70" s="50"/>
      <c r="L70" s="49">
        <v>42078</v>
      </c>
      <c r="M70" s="50"/>
      <c r="N70" s="77">
        <v>24087</v>
      </c>
      <c r="O70" s="89">
        <f>(D70+F70+H70+J70+L70+N70)/6</f>
        <v>22882.5</v>
      </c>
    </row>
    <row r="71" spans="1:15" ht="12.75" customHeight="1">
      <c r="A71" s="190"/>
      <c r="B71" s="57" t="s">
        <v>59</v>
      </c>
      <c r="C71" s="31"/>
      <c r="D71" s="77">
        <v>40297</v>
      </c>
      <c r="E71" s="95"/>
      <c r="F71" s="49">
        <v>39135</v>
      </c>
      <c r="G71" s="50"/>
      <c r="H71" s="49">
        <v>38237</v>
      </c>
      <c r="I71" s="50"/>
      <c r="J71" s="49">
        <v>35904</v>
      </c>
      <c r="K71" s="50"/>
      <c r="L71" s="49">
        <v>101856</v>
      </c>
      <c r="M71" s="50"/>
      <c r="N71" s="77">
        <v>30260</v>
      </c>
      <c r="O71" s="89">
        <f>(D71+F71+H71+J71+L71+N71)/6</f>
        <v>47614.833333333336</v>
      </c>
    </row>
    <row r="72" spans="1:15" ht="12.75" customHeight="1" thickBot="1">
      <c r="A72" s="191"/>
      <c r="B72" s="58" t="s">
        <v>15</v>
      </c>
      <c r="C72" s="80"/>
      <c r="D72" s="157">
        <f>D71+D70</f>
        <v>57969</v>
      </c>
      <c r="E72" s="159"/>
      <c r="F72" s="47">
        <f>F71+F70</f>
        <v>56749</v>
      </c>
      <c r="G72" s="46"/>
      <c r="H72" s="47">
        <f>H71+H70</f>
        <v>55915</v>
      </c>
      <c r="I72" s="46"/>
      <c r="J72" s="47">
        <f>J71+J70</f>
        <v>54070</v>
      </c>
      <c r="K72" s="46"/>
      <c r="L72" s="47">
        <f>L71+L70</f>
        <v>143934</v>
      </c>
      <c r="M72" s="80"/>
      <c r="N72" s="47">
        <f>N71+N70</f>
        <v>54347</v>
      </c>
      <c r="O72" s="88">
        <f>(D72+F72+H72+J72+L72+N72)/6</f>
        <v>70497.33333333333</v>
      </c>
    </row>
    <row r="73" spans="1:15" ht="12.75" customHeight="1" thickBot="1">
      <c r="A73" s="196" t="s">
        <v>176</v>
      </c>
      <c r="B73" s="193" t="s">
        <v>142</v>
      </c>
      <c r="C73" s="189"/>
      <c r="D73" s="72" t="s">
        <v>266</v>
      </c>
      <c r="E73" s="200" t="s">
        <v>266</v>
      </c>
      <c r="F73" s="201"/>
      <c r="G73" s="200" t="s">
        <v>266</v>
      </c>
      <c r="H73" s="201"/>
      <c r="I73" s="200" t="s">
        <v>267</v>
      </c>
      <c r="J73" s="201"/>
      <c r="K73" s="200" t="s">
        <v>237</v>
      </c>
      <c r="L73" s="201"/>
      <c r="M73" s="200" t="s">
        <v>267</v>
      </c>
      <c r="N73" s="201"/>
      <c r="O73" s="82" t="s">
        <v>143</v>
      </c>
    </row>
    <row r="74" spans="1:15" ht="12.75" customHeight="1">
      <c r="A74" s="190"/>
      <c r="B74" s="59" t="s">
        <v>7</v>
      </c>
      <c r="C74" s="51"/>
      <c r="D74" s="76">
        <v>56853</v>
      </c>
      <c r="E74" s="93"/>
      <c r="F74" s="52">
        <v>52011</v>
      </c>
      <c r="G74" s="53"/>
      <c r="H74" s="52">
        <v>56824</v>
      </c>
      <c r="I74" s="75" t="s">
        <v>148</v>
      </c>
      <c r="J74" s="52">
        <v>50211</v>
      </c>
      <c r="K74" s="75" t="s">
        <v>149</v>
      </c>
      <c r="L74" s="76">
        <v>127894</v>
      </c>
      <c r="M74" s="75" t="s">
        <v>151</v>
      </c>
      <c r="N74" s="76">
        <v>70751</v>
      </c>
      <c r="O74" s="86">
        <f>(D74+F74+H74+J74+L74+N74)/6</f>
        <v>69090.66666666667</v>
      </c>
    </row>
    <row r="75" spans="1:15" ht="12.75" customHeight="1">
      <c r="A75" s="190"/>
      <c r="B75" s="56" t="s">
        <v>58</v>
      </c>
      <c r="C75" s="30"/>
      <c r="D75" s="92">
        <v>27165</v>
      </c>
      <c r="E75" s="94"/>
      <c r="F75" s="48">
        <v>27456</v>
      </c>
      <c r="G75" s="45"/>
      <c r="H75" s="48">
        <v>27458</v>
      </c>
      <c r="I75" s="45"/>
      <c r="J75" s="48">
        <v>27844</v>
      </c>
      <c r="K75" s="50"/>
      <c r="L75" s="77">
        <v>57109</v>
      </c>
      <c r="M75" s="45"/>
      <c r="N75" s="77">
        <v>42889</v>
      </c>
      <c r="O75" s="89">
        <f>(D75+F75+H75+J75+L75+N75)/6</f>
        <v>34986.833333333336</v>
      </c>
    </row>
    <row r="76" spans="1:15" ht="12.75" customHeight="1">
      <c r="A76" s="190"/>
      <c r="B76" s="57" t="s">
        <v>59</v>
      </c>
      <c r="C76" s="31"/>
      <c r="D76" s="77">
        <v>21186</v>
      </c>
      <c r="E76" s="95"/>
      <c r="F76" s="49">
        <v>16602</v>
      </c>
      <c r="G76" s="50"/>
      <c r="H76" s="49">
        <v>21138</v>
      </c>
      <c r="I76" s="50"/>
      <c r="J76" s="49">
        <v>15556</v>
      </c>
      <c r="K76" s="50"/>
      <c r="L76" s="77">
        <v>61022</v>
      </c>
      <c r="M76" s="50"/>
      <c r="N76" s="77">
        <v>21090</v>
      </c>
      <c r="O76" s="89">
        <f>(D76+F76+H76+J76+L76+N76)/6</f>
        <v>26099</v>
      </c>
    </row>
    <row r="77" spans="1:15" ht="12.75" customHeight="1" thickBot="1">
      <c r="A77" s="191"/>
      <c r="B77" s="58" t="s">
        <v>15</v>
      </c>
      <c r="C77" s="80"/>
      <c r="D77" s="157">
        <f>D76+D75</f>
        <v>48351</v>
      </c>
      <c r="E77" s="159"/>
      <c r="F77" s="47">
        <f>F76+F75</f>
        <v>44058</v>
      </c>
      <c r="G77" s="46"/>
      <c r="H77" s="47">
        <f>H76+H75</f>
        <v>48596</v>
      </c>
      <c r="I77" s="46"/>
      <c r="J77" s="47">
        <f>J76+J75</f>
        <v>43400</v>
      </c>
      <c r="K77" s="46"/>
      <c r="L77" s="47">
        <f>L76+L75</f>
        <v>118131</v>
      </c>
      <c r="M77" s="80"/>
      <c r="N77" s="47">
        <f>N76+N75</f>
        <v>63979</v>
      </c>
      <c r="O77" s="88">
        <f>(D77+F77+H77+J77+L77+N77)/6</f>
        <v>61085.833333333336</v>
      </c>
    </row>
    <row r="78" spans="1:15" ht="12.75" customHeight="1" thickBot="1">
      <c r="A78" s="196" t="s">
        <v>178</v>
      </c>
      <c r="B78" s="193" t="s">
        <v>142</v>
      </c>
      <c r="C78" s="189"/>
      <c r="D78" s="72" t="s">
        <v>266</v>
      </c>
      <c r="E78" s="200" t="s">
        <v>266</v>
      </c>
      <c r="F78" s="201"/>
      <c r="G78" s="200" t="s">
        <v>268</v>
      </c>
      <c r="H78" s="201"/>
      <c r="I78" s="200" t="s">
        <v>267</v>
      </c>
      <c r="J78" s="201"/>
      <c r="K78" s="200" t="s">
        <v>237</v>
      </c>
      <c r="L78" s="201"/>
      <c r="M78" s="200" t="s">
        <v>267</v>
      </c>
      <c r="N78" s="201"/>
      <c r="O78" s="74" t="s">
        <v>143</v>
      </c>
    </row>
    <row r="79" spans="1:15" ht="12.75" customHeight="1">
      <c r="A79" s="190"/>
      <c r="B79" s="59" t="s">
        <v>7</v>
      </c>
      <c r="C79" s="51"/>
      <c r="D79" s="76">
        <v>58379</v>
      </c>
      <c r="E79" s="93"/>
      <c r="F79" s="52">
        <v>59368</v>
      </c>
      <c r="G79" s="53"/>
      <c r="H79" s="52">
        <v>57123</v>
      </c>
      <c r="I79" s="75" t="s">
        <v>148</v>
      </c>
      <c r="J79" s="52">
        <v>52208</v>
      </c>
      <c r="K79" s="75" t="s">
        <v>149</v>
      </c>
      <c r="L79" s="76">
        <v>137885</v>
      </c>
      <c r="M79" s="75" t="s">
        <v>151</v>
      </c>
      <c r="N79" s="52">
        <v>77018</v>
      </c>
      <c r="O79" s="86">
        <f>(D79+F79+H79+J79+L79+N79)/6</f>
        <v>73663.5</v>
      </c>
    </row>
    <row r="80" spans="1:15" ht="12.75" customHeight="1">
      <c r="A80" s="190"/>
      <c r="B80" s="56" t="s">
        <v>58</v>
      </c>
      <c r="C80" s="30"/>
      <c r="D80" s="92">
        <v>20514</v>
      </c>
      <c r="E80" s="94"/>
      <c r="F80" s="48">
        <v>20462</v>
      </c>
      <c r="G80" s="45"/>
      <c r="H80" s="48">
        <v>20874</v>
      </c>
      <c r="I80" s="45"/>
      <c r="J80" s="48">
        <v>21038</v>
      </c>
      <c r="K80" s="50"/>
      <c r="L80" s="77">
        <v>40248</v>
      </c>
      <c r="M80" s="45"/>
      <c r="N80" s="49">
        <v>31596</v>
      </c>
      <c r="O80" s="89">
        <f>(D80+F80+H80+J80+L80+N80)/6</f>
        <v>25788.666666666668</v>
      </c>
    </row>
    <row r="81" spans="1:15" ht="12.75" customHeight="1">
      <c r="A81" s="190"/>
      <c r="B81" s="57" t="s">
        <v>59</v>
      </c>
      <c r="C81" s="31"/>
      <c r="D81" s="77">
        <v>28765</v>
      </c>
      <c r="E81" s="95"/>
      <c r="F81" s="49">
        <v>28538</v>
      </c>
      <c r="G81" s="50"/>
      <c r="H81" s="49">
        <v>27064</v>
      </c>
      <c r="I81" s="50"/>
      <c r="J81" s="49">
        <v>23290</v>
      </c>
      <c r="K81" s="50"/>
      <c r="L81" s="77">
        <v>76340</v>
      </c>
      <c r="M81" s="50"/>
      <c r="N81" s="49">
        <v>34430</v>
      </c>
      <c r="O81" s="89">
        <f>(D81+F81+H81+J81+L81+N81)/6</f>
        <v>36404.5</v>
      </c>
    </row>
    <row r="82" spans="1:15" ht="12.75" customHeight="1" thickBot="1">
      <c r="A82" s="191"/>
      <c r="B82" s="79" t="s">
        <v>15</v>
      </c>
      <c r="C82" s="80"/>
      <c r="D82" s="157">
        <f>D81+D80</f>
        <v>49279</v>
      </c>
      <c r="E82" s="160"/>
      <c r="F82" s="158">
        <f>F81+F80</f>
        <v>49000</v>
      </c>
      <c r="G82" s="80"/>
      <c r="H82" s="158">
        <f>H81+H80</f>
        <v>47938</v>
      </c>
      <c r="I82" s="80"/>
      <c r="J82" s="158">
        <f>J81+J80</f>
        <v>44328</v>
      </c>
      <c r="K82" s="80"/>
      <c r="L82" s="158">
        <f>L81+L80</f>
        <v>116588</v>
      </c>
      <c r="M82" s="80"/>
      <c r="N82" s="158">
        <f>N81+N80</f>
        <v>66026</v>
      </c>
      <c r="O82" s="88">
        <f>(D82+F82+H82+J82+L82+N82)/6</f>
        <v>62193.166666666664</v>
      </c>
    </row>
    <row r="83" spans="1:15" ht="12.75" customHeight="1" thickBot="1">
      <c r="A83" s="133"/>
      <c r="B83" s="134"/>
      <c r="C83" s="135"/>
      <c r="D83" s="136"/>
      <c r="E83" s="135"/>
      <c r="F83" s="136"/>
      <c r="G83" s="135"/>
      <c r="H83" s="136"/>
      <c r="I83" s="135"/>
      <c r="J83" s="136"/>
      <c r="K83" s="135"/>
      <c r="L83" s="136"/>
      <c r="M83" s="135"/>
      <c r="N83" s="136"/>
      <c r="O83" s="137"/>
    </row>
    <row r="84" spans="1:15" ht="12.75" customHeight="1" thickBot="1">
      <c r="A84" s="249" t="s">
        <v>23</v>
      </c>
      <c r="B84" s="250"/>
      <c r="C84" s="250"/>
      <c r="D84" s="250"/>
      <c r="E84" s="250"/>
      <c r="F84" s="250"/>
      <c r="G84" s="250"/>
      <c r="H84" s="250"/>
      <c r="I84" s="250"/>
      <c r="J84" s="250"/>
      <c r="K84" s="250"/>
      <c r="L84" s="250"/>
      <c r="M84" s="250"/>
      <c r="N84" s="250"/>
      <c r="O84" s="251"/>
    </row>
    <row r="85" spans="1:15" ht="12.75" customHeight="1">
      <c r="A85" s="151" t="s">
        <v>63</v>
      </c>
      <c r="B85" s="239" t="s">
        <v>7</v>
      </c>
      <c r="C85" s="240"/>
      <c r="D85" s="241"/>
      <c r="E85" s="267" t="s">
        <v>86</v>
      </c>
      <c r="F85" s="268"/>
      <c r="G85" s="269"/>
      <c r="H85" s="283" t="s">
        <v>58</v>
      </c>
      <c r="I85" s="283"/>
      <c r="J85" s="284"/>
      <c r="K85" s="255" t="s">
        <v>59</v>
      </c>
      <c r="L85" s="277"/>
      <c r="M85" s="278"/>
      <c r="N85" s="255" t="s">
        <v>15</v>
      </c>
      <c r="O85" s="256"/>
    </row>
    <row r="86" spans="1:15" ht="12.75" customHeight="1">
      <c r="A86" s="41" t="s">
        <v>14</v>
      </c>
      <c r="B86" s="242"/>
      <c r="C86" s="243"/>
      <c r="D86" s="244"/>
      <c r="E86" s="257" t="s">
        <v>60</v>
      </c>
      <c r="F86" s="270"/>
      <c r="G86" s="271"/>
      <c r="H86" s="257" t="s">
        <v>64</v>
      </c>
      <c r="I86" s="270"/>
      <c r="J86" s="271"/>
      <c r="K86" s="257" t="s">
        <v>61</v>
      </c>
      <c r="L86" s="270"/>
      <c r="M86" s="271"/>
      <c r="N86" s="257" t="s">
        <v>132</v>
      </c>
      <c r="O86" s="258"/>
    </row>
    <row r="87" spans="1:15" ht="12.75" customHeight="1">
      <c r="A87" s="125" t="s">
        <v>65</v>
      </c>
      <c r="B87" s="261">
        <v>316635</v>
      </c>
      <c r="C87" s="262"/>
      <c r="D87" s="263"/>
      <c r="E87" s="272">
        <v>12</v>
      </c>
      <c r="F87" s="273"/>
      <c r="G87" s="274"/>
      <c r="H87" s="279">
        <v>317</v>
      </c>
      <c r="I87" s="280"/>
      <c r="J87" s="281"/>
      <c r="K87" s="279">
        <v>230981</v>
      </c>
      <c r="L87" s="280"/>
      <c r="M87" s="281"/>
      <c r="N87" s="224">
        <f>SUM(H87:M87)</f>
        <v>231298</v>
      </c>
      <c r="O87" s="225"/>
    </row>
    <row r="88" spans="1:15" ht="12.75" customHeight="1" thickBot="1">
      <c r="A88" s="132" t="s">
        <v>67</v>
      </c>
      <c r="B88" s="264"/>
      <c r="C88" s="265"/>
      <c r="D88" s="266"/>
      <c r="E88" s="259" t="s">
        <v>153</v>
      </c>
      <c r="F88" s="275"/>
      <c r="G88" s="276"/>
      <c r="H88" s="259" t="s">
        <v>153</v>
      </c>
      <c r="I88" s="275"/>
      <c r="J88" s="276"/>
      <c r="K88" s="259" t="s">
        <v>153</v>
      </c>
      <c r="L88" s="275"/>
      <c r="M88" s="276"/>
      <c r="N88" s="259" t="s">
        <v>153</v>
      </c>
      <c r="O88" s="260"/>
    </row>
    <row r="89" spans="1:15" ht="12.75" customHeight="1" thickBot="1">
      <c r="A89" s="252" t="s">
        <v>24</v>
      </c>
      <c r="B89" s="253"/>
      <c r="C89" s="253"/>
      <c r="D89" s="253"/>
      <c r="E89" s="253"/>
      <c r="F89" s="253"/>
      <c r="G89" s="253"/>
      <c r="H89" s="253"/>
      <c r="I89" s="253"/>
      <c r="J89" s="253"/>
      <c r="K89" s="253"/>
      <c r="L89" s="253"/>
      <c r="M89" s="253"/>
      <c r="N89" s="253"/>
      <c r="O89" s="254"/>
    </row>
    <row r="90" spans="1:15" ht="12.75" customHeight="1">
      <c r="A90" s="217" t="s">
        <v>25</v>
      </c>
      <c r="B90" s="218"/>
      <c r="C90" s="218"/>
      <c r="D90" s="218"/>
      <c r="E90" s="218"/>
      <c r="F90" s="218"/>
      <c r="G90" s="218"/>
      <c r="H90" s="218"/>
      <c r="I90" s="218"/>
      <c r="J90" s="218"/>
      <c r="K90" s="218"/>
      <c r="L90" s="218"/>
      <c r="M90" s="218"/>
      <c r="N90" s="218"/>
      <c r="O90" s="219"/>
    </row>
    <row r="91" spans="1:15" ht="12.75" customHeight="1">
      <c r="A91" s="287" t="s">
        <v>63</v>
      </c>
      <c r="B91" s="288"/>
      <c r="C91" s="248" t="s">
        <v>7</v>
      </c>
      <c r="D91" s="248"/>
      <c r="E91" s="248"/>
      <c r="F91" s="248"/>
      <c r="G91" s="248"/>
      <c r="H91" s="248"/>
      <c r="I91" s="248"/>
      <c r="J91" s="248" t="s">
        <v>156</v>
      </c>
      <c r="K91" s="248"/>
      <c r="L91" s="248"/>
      <c r="M91" s="248"/>
      <c r="N91" s="248"/>
      <c r="O91" s="286"/>
    </row>
    <row r="92" spans="1:15" ht="12.75" customHeight="1">
      <c r="A92" s="287" t="s">
        <v>14</v>
      </c>
      <c r="B92" s="288"/>
      <c r="C92" s="248"/>
      <c r="D92" s="248"/>
      <c r="E92" s="248"/>
      <c r="F92" s="248"/>
      <c r="G92" s="248"/>
      <c r="H92" s="248"/>
      <c r="I92" s="248"/>
      <c r="J92" s="248"/>
      <c r="K92" s="248"/>
      <c r="L92" s="248"/>
      <c r="M92" s="248"/>
      <c r="N92" s="248"/>
      <c r="O92" s="286"/>
    </row>
    <row r="93" spans="1:15" ht="12.75" customHeight="1">
      <c r="A93" s="210" t="s">
        <v>68</v>
      </c>
      <c r="B93" s="211"/>
      <c r="C93" s="205">
        <v>407813</v>
      </c>
      <c r="D93" s="205"/>
      <c r="E93" s="205"/>
      <c r="F93" s="205"/>
      <c r="G93" s="205"/>
      <c r="H93" s="205"/>
      <c r="I93" s="205"/>
      <c r="J93" s="206">
        <v>398812</v>
      </c>
      <c r="K93" s="206"/>
      <c r="L93" s="206"/>
      <c r="M93" s="206"/>
      <c r="N93" s="206"/>
      <c r="O93" s="207"/>
    </row>
    <row r="94" spans="1:15" ht="12.75" customHeight="1">
      <c r="A94" s="208" t="s">
        <v>66</v>
      </c>
      <c r="B94" s="209"/>
      <c r="C94" s="205"/>
      <c r="D94" s="205"/>
      <c r="E94" s="205"/>
      <c r="F94" s="205"/>
      <c r="G94" s="205"/>
      <c r="H94" s="205"/>
      <c r="I94" s="205"/>
      <c r="J94" s="206"/>
      <c r="K94" s="206"/>
      <c r="L94" s="206"/>
      <c r="M94" s="206"/>
      <c r="N94" s="206"/>
      <c r="O94" s="207"/>
    </row>
    <row r="95" spans="1:15" ht="12.75" customHeight="1">
      <c r="A95" s="210" t="s">
        <v>76</v>
      </c>
      <c r="B95" s="211"/>
      <c r="C95" s="205">
        <v>376138</v>
      </c>
      <c r="D95" s="205"/>
      <c r="E95" s="205"/>
      <c r="F95" s="205"/>
      <c r="G95" s="205"/>
      <c r="H95" s="205"/>
      <c r="I95" s="205"/>
      <c r="J95" s="206">
        <v>363539</v>
      </c>
      <c r="K95" s="206"/>
      <c r="L95" s="206"/>
      <c r="M95" s="206"/>
      <c r="N95" s="206"/>
      <c r="O95" s="207"/>
    </row>
    <row r="96" spans="1:15" ht="12.75" customHeight="1">
      <c r="A96" s="208" t="s">
        <v>66</v>
      </c>
      <c r="B96" s="209"/>
      <c r="C96" s="205"/>
      <c r="D96" s="205"/>
      <c r="E96" s="205"/>
      <c r="F96" s="205"/>
      <c r="G96" s="205"/>
      <c r="H96" s="205"/>
      <c r="I96" s="205"/>
      <c r="J96" s="206"/>
      <c r="K96" s="206"/>
      <c r="L96" s="206"/>
      <c r="M96" s="206"/>
      <c r="N96" s="206"/>
      <c r="O96" s="207"/>
    </row>
    <row r="97" spans="1:15" ht="12.75" customHeight="1">
      <c r="A97" s="210" t="s">
        <v>77</v>
      </c>
      <c r="B97" s="211"/>
      <c r="C97" s="205">
        <v>1102913</v>
      </c>
      <c r="D97" s="205"/>
      <c r="E97" s="205"/>
      <c r="F97" s="205"/>
      <c r="G97" s="205"/>
      <c r="H97" s="205"/>
      <c r="I97" s="205"/>
      <c r="J97" s="206">
        <v>1079717</v>
      </c>
      <c r="K97" s="206"/>
      <c r="L97" s="206"/>
      <c r="M97" s="206"/>
      <c r="N97" s="206"/>
      <c r="O97" s="207"/>
    </row>
    <row r="98" spans="1:15" ht="12.75" customHeight="1" thickBot="1">
      <c r="A98" s="208" t="s">
        <v>66</v>
      </c>
      <c r="B98" s="209"/>
      <c r="C98" s="205"/>
      <c r="D98" s="205"/>
      <c r="E98" s="205"/>
      <c r="F98" s="205"/>
      <c r="G98" s="205"/>
      <c r="H98" s="205"/>
      <c r="I98" s="205"/>
      <c r="J98" s="206"/>
      <c r="K98" s="206"/>
      <c r="L98" s="206"/>
      <c r="M98" s="206"/>
      <c r="N98" s="206"/>
      <c r="O98" s="207"/>
    </row>
    <row r="99" spans="1:15" ht="12.75" customHeight="1">
      <c r="A99" s="217" t="s">
        <v>262</v>
      </c>
      <c r="B99" s="218"/>
      <c r="C99" s="218"/>
      <c r="D99" s="218"/>
      <c r="E99" s="218"/>
      <c r="F99" s="218"/>
      <c r="G99" s="218"/>
      <c r="H99" s="218"/>
      <c r="I99" s="218"/>
      <c r="J99" s="218"/>
      <c r="K99" s="218"/>
      <c r="L99" s="218"/>
      <c r="M99" s="218"/>
      <c r="N99" s="218"/>
      <c r="O99" s="219"/>
    </row>
    <row r="100" spans="1:15" ht="12.75" customHeight="1">
      <c r="A100" s="210" t="s">
        <v>252</v>
      </c>
      <c r="B100" s="211"/>
      <c r="C100" s="205">
        <v>21400</v>
      </c>
      <c r="D100" s="205"/>
      <c r="E100" s="205"/>
      <c r="F100" s="205"/>
      <c r="G100" s="205"/>
      <c r="H100" s="205"/>
      <c r="I100" s="205"/>
      <c r="J100" s="206">
        <v>20873</v>
      </c>
      <c r="K100" s="206"/>
      <c r="L100" s="206"/>
      <c r="M100" s="206"/>
      <c r="N100" s="206"/>
      <c r="O100" s="207"/>
    </row>
    <row r="101" spans="1:15" ht="12.75" customHeight="1">
      <c r="A101" s="208" t="s">
        <v>251</v>
      </c>
      <c r="B101" s="209"/>
      <c r="C101" s="205"/>
      <c r="D101" s="205"/>
      <c r="E101" s="205"/>
      <c r="F101" s="205"/>
      <c r="G101" s="205"/>
      <c r="H101" s="205"/>
      <c r="I101" s="205"/>
      <c r="J101" s="206"/>
      <c r="K101" s="206"/>
      <c r="L101" s="206"/>
      <c r="M101" s="206"/>
      <c r="N101" s="206"/>
      <c r="O101" s="207"/>
    </row>
    <row r="102" spans="1:15" ht="12.75" customHeight="1">
      <c r="A102" s="210" t="s">
        <v>255</v>
      </c>
      <c r="B102" s="211"/>
      <c r="C102" s="205">
        <v>24450</v>
      </c>
      <c r="D102" s="205"/>
      <c r="E102" s="205"/>
      <c r="F102" s="205"/>
      <c r="G102" s="205"/>
      <c r="H102" s="205"/>
      <c r="I102" s="205"/>
      <c r="J102" s="206">
        <v>23272</v>
      </c>
      <c r="K102" s="206"/>
      <c r="L102" s="206"/>
      <c r="M102" s="206"/>
      <c r="N102" s="206"/>
      <c r="O102" s="207"/>
    </row>
    <row r="103" spans="1:15" ht="12.75" customHeight="1">
      <c r="A103" s="208" t="s">
        <v>251</v>
      </c>
      <c r="B103" s="209"/>
      <c r="C103" s="205"/>
      <c r="D103" s="205"/>
      <c r="E103" s="205"/>
      <c r="F103" s="205"/>
      <c r="G103" s="205"/>
      <c r="H103" s="205"/>
      <c r="I103" s="205"/>
      <c r="J103" s="206"/>
      <c r="K103" s="206"/>
      <c r="L103" s="206"/>
      <c r="M103" s="206"/>
      <c r="N103" s="206"/>
      <c r="O103" s="207"/>
    </row>
    <row r="104" spans="1:15" ht="12.75" customHeight="1">
      <c r="A104" s="296" t="s">
        <v>253</v>
      </c>
      <c r="B104" s="297"/>
      <c r="C104" s="205">
        <v>13875</v>
      </c>
      <c r="D104" s="205"/>
      <c r="E104" s="205"/>
      <c r="F104" s="205"/>
      <c r="G104" s="205"/>
      <c r="H104" s="205"/>
      <c r="I104" s="205"/>
      <c r="J104" s="206">
        <v>13518</v>
      </c>
      <c r="K104" s="206"/>
      <c r="L104" s="206"/>
      <c r="M104" s="206"/>
      <c r="N104" s="206"/>
      <c r="O104" s="207"/>
    </row>
    <row r="105" spans="1:15" ht="12.75" customHeight="1">
      <c r="A105" s="208" t="s">
        <v>251</v>
      </c>
      <c r="B105" s="209"/>
      <c r="C105" s="205"/>
      <c r="D105" s="205"/>
      <c r="E105" s="205"/>
      <c r="F105" s="205"/>
      <c r="G105" s="205"/>
      <c r="H105" s="205"/>
      <c r="I105" s="205"/>
      <c r="J105" s="206"/>
      <c r="K105" s="206"/>
      <c r="L105" s="206"/>
      <c r="M105" s="206"/>
      <c r="N105" s="206"/>
      <c r="O105" s="207"/>
    </row>
    <row r="106" spans="1:15" ht="12.75" customHeight="1">
      <c r="A106" s="210" t="s">
        <v>254</v>
      </c>
      <c r="B106" s="211"/>
      <c r="C106" s="205">
        <v>14550</v>
      </c>
      <c r="D106" s="205"/>
      <c r="E106" s="205"/>
      <c r="F106" s="205"/>
      <c r="G106" s="205"/>
      <c r="H106" s="205"/>
      <c r="I106" s="205"/>
      <c r="J106" s="206">
        <v>14193</v>
      </c>
      <c r="K106" s="206"/>
      <c r="L106" s="206"/>
      <c r="M106" s="206"/>
      <c r="N106" s="206"/>
      <c r="O106" s="207"/>
    </row>
    <row r="107" spans="1:15" ht="12.75" customHeight="1" thickBot="1">
      <c r="A107" s="294" t="s">
        <v>251</v>
      </c>
      <c r="B107" s="295"/>
      <c r="C107" s="285"/>
      <c r="D107" s="285"/>
      <c r="E107" s="285"/>
      <c r="F107" s="285"/>
      <c r="G107" s="285"/>
      <c r="H107" s="285"/>
      <c r="I107" s="285"/>
      <c r="J107" s="292"/>
      <c r="K107" s="292"/>
      <c r="L107" s="292"/>
      <c r="M107" s="292"/>
      <c r="N107" s="292"/>
      <c r="O107" s="293"/>
    </row>
    <row r="108" ht="5.25" customHeight="1"/>
    <row r="109" spans="1:7" ht="12.75">
      <c r="A109" s="131" t="s">
        <v>26</v>
      </c>
      <c r="B109" s="131"/>
      <c r="C109" s="131"/>
      <c r="D109" s="131"/>
      <c r="E109" s="131"/>
      <c r="F109" s="131"/>
      <c r="G109" s="131"/>
    </row>
    <row r="110" spans="1:7" ht="10.5" customHeight="1">
      <c r="A110" s="129" t="s">
        <v>27</v>
      </c>
      <c r="B110" s="129"/>
      <c r="C110" s="129"/>
      <c r="D110" s="129"/>
      <c r="E110" s="129"/>
      <c r="F110" s="129"/>
      <c r="G110" s="129"/>
    </row>
    <row r="111" spans="1:7" ht="5.25" customHeight="1">
      <c r="A111" s="129"/>
      <c r="B111" s="129"/>
      <c r="C111" s="129"/>
      <c r="D111" s="129"/>
      <c r="E111" s="129"/>
      <c r="F111" s="129"/>
      <c r="G111" s="129"/>
    </row>
    <row r="112" spans="1:7" ht="12.75">
      <c r="A112" s="129" t="s">
        <v>235</v>
      </c>
      <c r="B112" s="129"/>
      <c r="C112" s="129"/>
      <c r="D112" s="129"/>
      <c r="E112" s="129"/>
      <c r="F112" s="129"/>
      <c r="G112" s="129"/>
    </row>
    <row r="113" spans="1:7" ht="12.75">
      <c r="A113" s="130" t="s">
        <v>172</v>
      </c>
      <c r="B113" s="129"/>
      <c r="C113" s="129"/>
      <c r="D113" s="129"/>
      <c r="E113" s="129"/>
      <c r="F113" s="129"/>
      <c r="G113" s="129"/>
    </row>
    <row r="114" spans="1:7" ht="12.75">
      <c r="A114" s="130" t="s">
        <v>173</v>
      </c>
      <c r="B114" s="129"/>
      <c r="C114" s="129"/>
      <c r="D114" s="129"/>
      <c r="E114" s="129"/>
      <c r="F114" s="129"/>
      <c r="G114" s="129"/>
    </row>
    <row r="115" spans="1:7" ht="12.75">
      <c r="A115" s="129" t="s">
        <v>28</v>
      </c>
      <c r="B115" s="129"/>
      <c r="C115" s="129"/>
      <c r="D115" s="129"/>
      <c r="E115" s="129"/>
      <c r="F115" s="129"/>
      <c r="G115" s="129"/>
    </row>
    <row r="116" spans="1:7" ht="12.75">
      <c r="A116" s="130" t="s">
        <v>188</v>
      </c>
      <c r="B116" s="129"/>
      <c r="C116" s="129"/>
      <c r="D116" s="129"/>
      <c r="E116" s="129"/>
      <c r="F116" s="129"/>
      <c r="G116" s="129"/>
    </row>
    <row r="117" spans="1:7" ht="12.75">
      <c r="A117" s="129" t="s">
        <v>231</v>
      </c>
      <c r="B117" s="129"/>
      <c r="C117" s="129"/>
      <c r="D117" s="129"/>
      <c r="E117" s="129"/>
      <c r="F117" s="129"/>
      <c r="G117" s="129"/>
    </row>
    <row r="118" spans="1:7" ht="12.75">
      <c r="A118" s="129" t="s">
        <v>232</v>
      </c>
      <c r="B118" s="129"/>
      <c r="C118" s="129"/>
      <c r="D118" s="129"/>
      <c r="E118" s="129"/>
      <c r="F118" s="129"/>
      <c r="G118" s="129"/>
    </row>
    <row r="119" spans="1:7" ht="12.75">
      <c r="A119" s="130" t="s">
        <v>174</v>
      </c>
      <c r="B119" s="129"/>
      <c r="C119" s="129"/>
      <c r="D119" s="129"/>
      <c r="E119" s="129"/>
      <c r="F119" s="129"/>
      <c r="G119" s="129"/>
    </row>
    <row r="120" spans="1:7" ht="12.75">
      <c r="A120" s="129" t="s">
        <v>278</v>
      </c>
      <c r="B120" s="129"/>
      <c r="C120" s="129"/>
      <c r="D120" s="129"/>
      <c r="E120" s="129"/>
      <c r="F120" s="129"/>
      <c r="G120" s="129"/>
    </row>
    <row r="121" spans="1:15" ht="12.75" customHeight="1">
      <c r="A121" s="291" t="s">
        <v>187</v>
      </c>
      <c r="B121" s="291"/>
      <c r="C121" s="291"/>
      <c r="D121" s="291"/>
      <c r="E121" s="291"/>
      <c r="F121" s="291"/>
      <c r="G121" s="291"/>
      <c r="H121" s="291"/>
      <c r="I121" s="291"/>
      <c r="J121" s="291"/>
      <c r="K121" s="291"/>
      <c r="L121" s="291"/>
      <c r="M121" s="291"/>
      <c r="N121" s="291"/>
      <c r="O121" s="291"/>
    </row>
    <row r="122" spans="1:14" ht="12.75">
      <c r="A122" s="212" t="s">
        <v>191</v>
      </c>
      <c r="B122" s="212"/>
      <c r="C122" s="212"/>
      <c r="D122" s="212"/>
      <c r="E122" s="212"/>
      <c r="F122" s="212"/>
      <c r="G122" s="212"/>
      <c r="H122" s="212"/>
      <c r="I122" s="212"/>
      <c r="J122" s="212"/>
      <c r="K122" s="212"/>
      <c r="L122" s="212"/>
      <c r="M122" s="212"/>
      <c r="N122" s="212"/>
    </row>
    <row r="123" spans="1:7" ht="12.75">
      <c r="A123" s="282" t="s">
        <v>29</v>
      </c>
      <c r="B123" s="282"/>
      <c r="C123" s="282"/>
      <c r="D123" s="282"/>
      <c r="E123" s="282"/>
      <c r="F123" s="282"/>
      <c r="G123" s="282"/>
    </row>
    <row r="124" spans="1:15" s="184" customFormat="1" ht="12.75" customHeight="1">
      <c r="A124" s="289" t="s">
        <v>264</v>
      </c>
      <c r="B124" s="290"/>
      <c r="C124" s="290"/>
      <c r="D124" s="290"/>
      <c r="E124" s="290"/>
      <c r="F124" s="290"/>
      <c r="G124" s="290"/>
      <c r="H124" s="290"/>
      <c r="I124" s="290"/>
      <c r="J124" s="290"/>
      <c r="K124" s="290"/>
      <c r="L124" s="290"/>
      <c r="M124" s="290"/>
      <c r="N124" s="290"/>
      <c r="O124" s="290"/>
    </row>
    <row r="125" spans="1:15" s="184" customFormat="1" ht="12.75" customHeight="1">
      <c r="A125" s="298" t="s">
        <v>274</v>
      </c>
      <c r="B125" s="299"/>
      <c r="C125" s="299"/>
      <c r="D125" s="299"/>
      <c r="E125" s="299"/>
      <c r="F125" s="299"/>
      <c r="G125" s="299"/>
      <c r="H125" s="299"/>
      <c r="I125" s="299"/>
      <c r="J125" s="299"/>
      <c r="K125" s="299"/>
      <c r="L125" s="299"/>
      <c r="M125" s="299"/>
      <c r="N125" s="299"/>
      <c r="O125" s="185"/>
    </row>
    <row r="126" s="184" customFormat="1" ht="13.5" customHeight="1">
      <c r="A126" s="183" t="s">
        <v>265</v>
      </c>
    </row>
    <row r="127" spans="1:15" s="184" customFormat="1" ht="13.5" customHeight="1">
      <c r="A127" s="300" t="s">
        <v>275</v>
      </c>
      <c r="B127" s="300"/>
      <c r="C127" s="300"/>
      <c r="D127" s="300"/>
      <c r="E127" s="300"/>
      <c r="F127" s="300"/>
      <c r="G127" s="300"/>
      <c r="H127" s="300"/>
      <c r="I127" s="300"/>
      <c r="J127" s="300"/>
      <c r="K127" s="300"/>
      <c r="L127" s="300"/>
      <c r="M127" s="300"/>
      <c r="N127" s="300"/>
      <c r="O127" s="300"/>
    </row>
    <row r="128" s="184" customFormat="1" ht="12.75" customHeight="1">
      <c r="A128" s="183" t="s">
        <v>256</v>
      </c>
    </row>
    <row r="129" spans="1:15" s="184" customFormat="1" ht="12.75" customHeight="1">
      <c r="A129" s="301" t="s">
        <v>276</v>
      </c>
      <c r="B129" s="290"/>
      <c r="C129" s="290"/>
      <c r="D129" s="290"/>
      <c r="E129" s="290"/>
      <c r="F129" s="290"/>
      <c r="G129" s="290"/>
      <c r="H129" s="290"/>
      <c r="I129" s="290"/>
      <c r="J129" s="290"/>
      <c r="K129" s="290"/>
      <c r="L129" s="290"/>
      <c r="M129" s="290"/>
      <c r="N129" s="290"/>
      <c r="O129" s="290"/>
    </row>
    <row r="130" s="184" customFormat="1" ht="12.75" customHeight="1">
      <c r="A130" s="183" t="s">
        <v>257</v>
      </c>
    </row>
    <row r="131" spans="1:15" ht="12.75">
      <c r="A131" s="302" t="s">
        <v>277</v>
      </c>
      <c r="B131" s="302"/>
      <c r="C131" s="302"/>
      <c r="D131" s="302"/>
      <c r="E131" s="302"/>
      <c r="F131" s="302"/>
      <c r="G131" s="302"/>
      <c r="H131" s="302"/>
      <c r="I131" s="302"/>
      <c r="J131" s="302"/>
      <c r="K131" s="302"/>
      <c r="L131" s="302"/>
      <c r="M131" s="302"/>
      <c r="N131" s="302"/>
      <c r="O131" s="302"/>
    </row>
  </sheetData>
  <mergeCells count="152">
    <mergeCell ref="A125:N125"/>
    <mergeCell ref="A127:O127"/>
    <mergeCell ref="A129:O129"/>
    <mergeCell ref="A131:O131"/>
    <mergeCell ref="A124:O124"/>
    <mergeCell ref="A121:O121"/>
    <mergeCell ref="A92:B92"/>
    <mergeCell ref="J106:O107"/>
    <mergeCell ref="A106:B106"/>
    <mergeCell ref="A107:B107"/>
    <mergeCell ref="A94:B94"/>
    <mergeCell ref="J104:O105"/>
    <mergeCell ref="A104:B104"/>
    <mergeCell ref="A105:B105"/>
    <mergeCell ref="C93:I94"/>
    <mergeCell ref="A123:G123"/>
    <mergeCell ref="H85:J85"/>
    <mergeCell ref="H86:J86"/>
    <mergeCell ref="H87:J87"/>
    <mergeCell ref="H88:J88"/>
    <mergeCell ref="C106:I107"/>
    <mergeCell ref="J91:O92"/>
    <mergeCell ref="J93:O94"/>
    <mergeCell ref="A91:B91"/>
    <mergeCell ref="K88:M88"/>
    <mergeCell ref="K85:M85"/>
    <mergeCell ref="K86:M86"/>
    <mergeCell ref="K87:M87"/>
    <mergeCell ref="B87:D88"/>
    <mergeCell ref="E85:G85"/>
    <mergeCell ref="E86:G86"/>
    <mergeCell ref="E87:G87"/>
    <mergeCell ref="E88:G88"/>
    <mergeCell ref="A22:A26"/>
    <mergeCell ref="B22:C22"/>
    <mergeCell ref="A90:O90"/>
    <mergeCell ref="A93:B93"/>
    <mergeCell ref="C91:I92"/>
    <mergeCell ref="A84:O84"/>
    <mergeCell ref="A89:O89"/>
    <mergeCell ref="N85:O85"/>
    <mergeCell ref="N86:O86"/>
    <mergeCell ref="N88:O88"/>
    <mergeCell ref="E22:F22"/>
    <mergeCell ref="G22:H22"/>
    <mergeCell ref="I22:J22"/>
    <mergeCell ref="C104:I105"/>
    <mergeCell ref="B85:D86"/>
    <mergeCell ref="E73:F73"/>
    <mergeCell ref="G73:H73"/>
    <mergeCell ref="G37:H37"/>
    <mergeCell ref="C102:I103"/>
    <mergeCell ref="J102:O103"/>
    <mergeCell ref="A16:O16"/>
    <mergeCell ref="A18:O18"/>
    <mergeCell ref="A19:O19"/>
    <mergeCell ref="A20:B20"/>
    <mergeCell ref="O20:O21"/>
    <mergeCell ref="A21:B21"/>
    <mergeCell ref="K22:L22"/>
    <mergeCell ref="M42:N42"/>
    <mergeCell ref="B47:C47"/>
    <mergeCell ref="M22:N22"/>
    <mergeCell ref="I27:J27"/>
    <mergeCell ref="K27:L27"/>
    <mergeCell ref="M27:N27"/>
    <mergeCell ref="I32:J32"/>
    <mergeCell ref="K32:L32"/>
    <mergeCell ref="G32:H32"/>
    <mergeCell ref="A27:A31"/>
    <mergeCell ref="B27:C27"/>
    <mergeCell ref="E27:F27"/>
    <mergeCell ref="G27:H27"/>
    <mergeCell ref="M47:N47"/>
    <mergeCell ref="A47:A51"/>
    <mergeCell ref="A99:O99"/>
    <mergeCell ref="A42:A46"/>
    <mergeCell ref="B42:C42"/>
    <mergeCell ref="K42:L42"/>
    <mergeCell ref="E42:F42"/>
    <mergeCell ref="G42:H42"/>
    <mergeCell ref="I42:J42"/>
    <mergeCell ref="N87:O87"/>
    <mergeCell ref="M53:N53"/>
    <mergeCell ref="E47:F47"/>
    <mergeCell ref="G47:H47"/>
    <mergeCell ref="B58:C58"/>
    <mergeCell ref="E58:F58"/>
    <mergeCell ref="G58:H58"/>
    <mergeCell ref="I58:J58"/>
    <mergeCell ref="K58:L58"/>
    <mergeCell ref="M58:N58"/>
    <mergeCell ref="A52:O52"/>
    <mergeCell ref="A53:A57"/>
    <mergeCell ref="B53:C53"/>
    <mergeCell ref="I53:J53"/>
    <mergeCell ref="K53:L53"/>
    <mergeCell ref="E53:F53"/>
    <mergeCell ref="G53:H53"/>
    <mergeCell ref="A58:A62"/>
    <mergeCell ref="M68:N68"/>
    <mergeCell ref="A63:A67"/>
    <mergeCell ref="B63:C63"/>
    <mergeCell ref="E63:F63"/>
    <mergeCell ref="I63:J63"/>
    <mergeCell ref="K63:L63"/>
    <mergeCell ref="M63:N63"/>
    <mergeCell ref="G63:H63"/>
    <mergeCell ref="K68:L68"/>
    <mergeCell ref="A68:A72"/>
    <mergeCell ref="B68:C68"/>
    <mergeCell ref="E68:F68"/>
    <mergeCell ref="G68:H68"/>
    <mergeCell ref="M73:N73"/>
    <mergeCell ref="A78:A82"/>
    <mergeCell ref="B78:C78"/>
    <mergeCell ref="E78:F78"/>
    <mergeCell ref="G78:H78"/>
    <mergeCell ref="I78:J78"/>
    <mergeCell ref="K78:L78"/>
    <mergeCell ref="M78:N78"/>
    <mergeCell ref="A73:A77"/>
    <mergeCell ref="B73:C73"/>
    <mergeCell ref="A37:A41"/>
    <mergeCell ref="B37:C37"/>
    <mergeCell ref="E37:F37"/>
    <mergeCell ref="A32:A36"/>
    <mergeCell ref="B32:C32"/>
    <mergeCell ref="E32:F32"/>
    <mergeCell ref="A122:N122"/>
    <mergeCell ref="I37:J37"/>
    <mergeCell ref="K37:L37"/>
    <mergeCell ref="M37:N37"/>
    <mergeCell ref="I73:J73"/>
    <mergeCell ref="K73:L73"/>
    <mergeCell ref="I47:J47"/>
    <mergeCell ref="K47:L47"/>
    <mergeCell ref="I68:J68"/>
    <mergeCell ref="A102:B102"/>
    <mergeCell ref="A97:B97"/>
    <mergeCell ref="C97:I98"/>
    <mergeCell ref="J97:O98"/>
    <mergeCell ref="A98:B98"/>
    <mergeCell ref="A95:B95"/>
    <mergeCell ref="C95:I96"/>
    <mergeCell ref="J95:O96"/>
    <mergeCell ref="A96:B96"/>
    <mergeCell ref="C100:I101"/>
    <mergeCell ref="J100:O101"/>
    <mergeCell ref="A101:B101"/>
    <mergeCell ref="A103:B103"/>
    <mergeCell ref="A100:B100"/>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1" r:id="rId4"/>
  <headerFooter alignWithMargins="0">
    <oddFooter>&amp;R&amp;P</oddFooter>
  </headerFooter>
  <rowBreaks count="1" manualBreakCount="1">
    <brk id="57"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1"/>
  <sheetViews>
    <sheetView showGridLines="0" tabSelected="1" zoomScale="90" zoomScaleNormal="90" zoomScaleSheetLayoutView="100" workbookViewId="0" topLeftCell="A43">
      <selection activeCell="D66" sqref="D66"/>
    </sheetView>
  </sheetViews>
  <sheetFormatPr defaultColWidth="9.00390625" defaultRowHeight="12.75"/>
  <cols>
    <col min="1" max="1" width="31.50390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34" t="s">
        <v>246</v>
      </c>
      <c r="B2" s="335"/>
      <c r="C2" s="335"/>
      <c r="D2" s="335"/>
      <c r="E2" s="335"/>
      <c r="F2" s="335"/>
      <c r="G2" s="336"/>
      <c r="H2" s="36"/>
      <c r="I2" s="15"/>
      <c r="J2" s="6"/>
      <c r="K2" s="5"/>
      <c r="L2" s="6"/>
      <c r="M2" s="5"/>
      <c r="N2" s="4"/>
      <c r="O2" s="4"/>
      <c r="P2" s="5"/>
    </row>
    <row r="3" spans="1:8" ht="15" customHeight="1" thickBot="1">
      <c r="A3" s="342" t="s">
        <v>22</v>
      </c>
      <c r="B3" s="343"/>
      <c r="C3" s="343"/>
      <c r="D3" s="343"/>
      <c r="E3" s="343"/>
      <c r="F3" s="344"/>
      <c r="G3" s="138"/>
      <c r="H3" s="33"/>
    </row>
    <row r="4" spans="1:8" ht="15" customHeight="1">
      <c r="A4" s="151" t="s">
        <v>63</v>
      </c>
      <c r="B4" s="337" t="s">
        <v>7</v>
      </c>
      <c r="C4" s="175" t="s">
        <v>86</v>
      </c>
      <c r="D4" s="176" t="s">
        <v>58</v>
      </c>
      <c r="E4" s="177" t="s">
        <v>59</v>
      </c>
      <c r="F4" s="178" t="s">
        <v>15</v>
      </c>
      <c r="G4" s="141"/>
      <c r="H4" s="33"/>
    </row>
    <row r="5" spans="1:8" ht="15" customHeight="1">
      <c r="A5" s="41" t="s">
        <v>14</v>
      </c>
      <c r="B5" s="338"/>
      <c r="C5" s="179" t="s">
        <v>60</v>
      </c>
      <c r="D5" s="180" t="s">
        <v>64</v>
      </c>
      <c r="E5" s="180" t="s">
        <v>61</v>
      </c>
      <c r="F5" s="181" t="s">
        <v>132</v>
      </c>
      <c r="G5" s="142"/>
      <c r="H5" s="33"/>
    </row>
    <row r="6" spans="1:8" ht="15" customHeight="1">
      <c r="A6" s="113" t="s">
        <v>69</v>
      </c>
      <c r="B6" s="303">
        <v>8317</v>
      </c>
      <c r="C6" s="100">
        <v>7</v>
      </c>
      <c r="D6" s="101">
        <v>486</v>
      </c>
      <c r="E6" s="101">
        <v>6658</v>
      </c>
      <c r="F6" s="102">
        <f>SUM(D6:E6)</f>
        <v>7144</v>
      </c>
      <c r="G6" s="332"/>
      <c r="H6" s="33"/>
    </row>
    <row r="7" spans="1:8" ht="15" customHeight="1">
      <c r="A7" s="119" t="s">
        <v>75</v>
      </c>
      <c r="B7" s="304"/>
      <c r="C7" s="97" t="s">
        <v>153</v>
      </c>
      <c r="D7" s="97" t="s">
        <v>153</v>
      </c>
      <c r="E7" s="97" t="s">
        <v>153</v>
      </c>
      <c r="F7" s="98" t="s">
        <v>153</v>
      </c>
      <c r="G7" s="332"/>
      <c r="H7" s="33"/>
    </row>
    <row r="8" spans="1:8" ht="15" customHeight="1">
      <c r="A8" s="113" t="s">
        <v>165</v>
      </c>
      <c r="B8" s="303">
        <v>15061</v>
      </c>
      <c r="C8" s="100">
        <v>7.8</v>
      </c>
      <c r="D8" s="101">
        <v>1098</v>
      </c>
      <c r="E8" s="101">
        <v>10849</v>
      </c>
      <c r="F8" s="102">
        <f>SUM(D8:E8)</f>
        <v>11947</v>
      </c>
      <c r="G8" s="143"/>
      <c r="H8" s="33"/>
    </row>
    <row r="9" spans="1:8" ht="15" customHeight="1">
      <c r="A9" s="119" t="s">
        <v>166</v>
      </c>
      <c r="B9" s="304"/>
      <c r="C9" s="97" t="s">
        <v>153</v>
      </c>
      <c r="D9" s="97" t="s">
        <v>153</v>
      </c>
      <c r="E9" s="97" t="s">
        <v>153</v>
      </c>
      <c r="F9" s="98" t="s">
        <v>153</v>
      </c>
      <c r="G9" s="143"/>
      <c r="H9" s="33"/>
    </row>
    <row r="10" spans="1:8" ht="15" customHeight="1">
      <c r="A10" s="113" t="s">
        <v>157</v>
      </c>
      <c r="B10" s="303">
        <v>7000</v>
      </c>
      <c r="C10" s="100">
        <v>7.9</v>
      </c>
      <c r="D10" s="101">
        <v>919</v>
      </c>
      <c r="E10" s="101">
        <v>4027</v>
      </c>
      <c r="F10" s="102">
        <f>SUM(D10:E10)</f>
        <v>4946</v>
      </c>
      <c r="G10" s="143"/>
      <c r="H10" s="33"/>
    </row>
    <row r="11" spans="1:8" ht="15" customHeight="1">
      <c r="A11" s="119" t="s">
        <v>159</v>
      </c>
      <c r="B11" s="304"/>
      <c r="C11" s="97" t="s">
        <v>153</v>
      </c>
      <c r="D11" s="97" t="s">
        <v>153</v>
      </c>
      <c r="E11" s="97" t="s">
        <v>153</v>
      </c>
      <c r="F11" s="98" t="s">
        <v>153</v>
      </c>
      <c r="G11" s="143"/>
      <c r="H11" s="33"/>
    </row>
    <row r="12" spans="1:8" ht="15" customHeight="1">
      <c r="A12" s="113" t="s">
        <v>70</v>
      </c>
      <c r="B12" s="303">
        <v>32505</v>
      </c>
      <c r="C12" s="100">
        <v>9</v>
      </c>
      <c r="D12" s="101">
        <v>2401</v>
      </c>
      <c r="E12" s="101">
        <v>24240</v>
      </c>
      <c r="F12" s="102">
        <f>SUM(D12:E12)</f>
        <v>26641</v>
      </c>
      <c r="G12" s="332"/>
      <c r="H12" s="33"/>
    </row>
    <row r="13" spans="1:8" ht="15" customHeight="1">
      <c r="A13" s="119" t="s">
        <v>75</v>
      </c>
      <c r="B13" s="304"/>
      <c r="C13" s="97" t="s">
        <v>153</v>
      </c>
      <c r="D13" s="97" t="s">
        <v>153</v>
      </c>
      <c r="E13" s="97" t="s">
        <v>153</v>
      </c>
      <c r="F13" s="98" t="s">
        <v>153</v>
      </c>
      <c r="G13" s="332"/>
      <c r="H13" s="33"/>
    </row>
    <row r="14" spans="1:8" ht="15" customHeight="1">
      <c r="A14" s="113" t="s">
        <v>71</v>
      </c>
      <c r="B14" s="303">
        <v>26788</v>
      </c>
      <c r="C14" s="100">
        <v>8.5</v>
      </c>
      <c r="D14" s="101">
        <v>2940</v>
      </c>
      <c r="E14" s="101">
        <v>18814</v>
      </c>
      <c r="F14" s="102">
        <f>SUM(D14:E14)</f>
        <v>21754</v>
      </c>
      <c r="G14" s="332"/>
      <c r="H14" s="33"/>
    </row>
    <row r="15" spans="1:8" ht="15" customHeight="1">
      <c r="A15" s="119" t="s">
        <v>75</v>
      </c>
      <c r="B15" s="304"/>
      <c r="C15" s="97" t="s">
        <v>153</v>
      </c>
      <c r="D15" s="97" t="s">
        <v>153</v>
      </c>
      <c r="E15" s="97" t="s">
        <v>153</v>
      </c>
      <c r="F15" s="98" t="s">
        <v>153</v>
      </c>
      <c r="G15" s="332"/>
      <c r="H15" s="33"/>
    </row>
    <row r="16" spans="1:8" ht="15" customHeight="1">
      <c r="A16" s="113" t="s">
        <v>72</v>
      </c>
      <c r="B16" s="303">
        <v>21555</v>
      </c>
      <c r="C16" s="100">
        <v>7</v>
      </c>
      <c r="D16" s="101">
        <v>5656</v>
      </c>
      <c r="E16" s="101">
        <v>12207</v>
      </c>
      <c r="F16" s="102">
        <f>SUM(D16:E16)</f>
        <v>17863</v>
      </c>
      <c r="G16" s="332"/>
      <c r="H16" s="33"/>
    </row>
    <row r="17" spans="1:8" ht="15" customHeight="1">
      <c r="A17" s="119" t="s">
        <v>75</v>
      </c>
      <c r="B17" s="304"/>
      <c r="C17" s="97" t="s">
        <v>153</v>
      </c>
      <c r="D17" s="97" t="s">
        <v>153</v>
      </c>
      <c r="E17" s="97" t="s">
        <v>153</v>
      </c>
      <c r="F17" s="98" t="s">
        <v>153</v>
      </c>
      <c r="G17" s="332"/>
      <c r="H17" s="33"/>
    </row>
    <row r="18" spans="1:8" ht="15" customHeight="1">
      <c r="A18" s="113" t="s">
        <v>158</v>
      </c>
      <c r="B18" s="303">
        <v>20086</v>
      </c>
      <c r="C18" s="100">
        <v>7</v>
      </c>
      <c r="D18" s="101">
        <v>3889</v>
      </c>
      <c r="E18" s="101">
        <v>12372</v>
      </c>
      <c r="F18" s="102">
        <f>SUM(D18:E18)</f>
        <v>16261</v>
      </c>
      <c r="G18" s="143"/>
      <c r="H18" s="33"/>
    </row>
    <row r="19" spans="1:8" ht="15" customHeight="1">
      <c r="A19" s="119" t="s">
        <v>160</v>
      </c>
      <c r="B19" s="304"/>
      <c r="C19" s="97" t="s">
        <v>153</v>
      </c>
      <c r="D19" s="97" t="s">
        <v>153</v>
      </c>
      <c r="E19" s="97" t="s">
        <v>153</v>
      </c>
      <c r="F19" s="98" t="s">
        <v>153</v>
      </c>
      <c r="G19" s="143"/>
      <c r="H19" s="33"/>
    </row>
    <row r="20" spans="1:8" ht="15" customHeight="1">
      <c r="A20" s="113" t="s">
        <v>73</v>
      </c>
      <c r="B20" s="303">
        <v>95197</v>
      </c>
      <c r="C20" s="100">
        <v>7.9</v>
      </c>
      <c r="D20" s="101">
        <v>3781</v>
      </c>
      <c r="E20" s="101">
        <v>62695</v>
      </c>
      <c r="F20" s="102">
        <f>SUM(D20:E20)</f>
        <v>66476</v>
      </c>
      <c r="G20" s="332"/>
      <c r="H20" s="33"/>
    </row>
    <row r="21" spans="1:8" ht="15" customHeight="1">
      <c r="A21" s="120" t="s">
        <v>74</v>
      </c>
      <c r="B21" s="304"/>
      <c r="C21" s="97" t="s">
        <v>153</v>
      </c>
      <c r="D21" s="97" t="s">
        <v>153</v>
      </c>
      <c r="E21" s="97" t="s">
        <v>153</v>
      </c>
      <c r="F21" s="98" t="s">
        <v>153</v>
      </c>
      <c r="G21" s="332"/>
      <c r="H21" s="33"/>
    </row>
    <row r="22" spans="1:8" ht="15" customHeight="1">
      <c r="A22" s="114" t="s">
        <v>78</v>
      </c>
      <c r="B22" s="303">
        <v>28110</v>
      </c>
      <c r="C22" s="100">
        <v>8</v>
      </c>
      <c r="D22" s="101">
        <v>5197</v>
      </c>
      <c r="E22" s="101">
        <v>19704</v>
      </c>
      <c r="F22" s="102">
        <f>SUM(D22:E22)</f>
        <v>24901</v>
      </c>
      <c r="G22" s="332"/>
      <c r="H22" s="33"/>
    </row>
    <row r="23" spans="1:8" ht="15" customHeight="1">
      <c r="A23" s="119" t="s">
        <v>75</v>
      </c>
      <c r="B23" s="304"/>
      <c r="C23" s="97" t="s">
        <v>153</v>
      </c>
      <c r="D23" s="97" t="s">
        <v>153</v>
      </c>
      <c r="E23" s="97" t="s">
        <v>153</v>
      </c>
      <c r="F23" s="98" t="s">
        <v>153</v>
      </c>
      <c r="G23" s="332"/>
      <c r="H23" s="33"/>
    </row>
    <row r="24" spans="1:8" ht="15" customHeight="1">
      <c r="A24" s="114" t="s">
        <v>79</v>
      </c>
      <c r="B24" s="305">
        <v>27560</v>
      </c>
      <c r="C24" s="100">
        <v>7</v>
      </c>
      <c r="D24" s="101">
        <v>7016</v>
      </c>
      <c r="E24" s="101">
        <v>17485</v>
      </c>
      <c r="F24" s="102">
        <f>SUM(D24:E24)</f>
        <v>24501</v>
      </c>
      <c r="G24" s="332"/>
      <c r="H24" s="33"/>
    </row>
    <row r="25" spans="1:8" ht="15" customHeight="1">
      <c r="A25" s="119" t="s">
        <v>75</v>
      </c>
      <c r="B25" s="305"/>
      <c r="C25" s="97" t="s">
        <v>153</v>
      </c>
      <c r="D25" s="97" t="s">
        <v>153</v>
      </c>
      <c r="E25" s="97" t="s">
        <v>153</v>
      </c>
      <c r="F25" s="98" t="s">
        <v>153</v>
      </c>
      <c r="G25" s="332"/>
      <c r="H25" s="33"/>
    </row>
    <row r="26" spans="1:8" ht="15" customHeight="1">
      <c r="A26" s="114" t="s">
        <v>161</v>
      </c>
      <c r="B26" s="303">
        <v>10550</v>
      </c>
      <c r="C26" s="100">
        <v>6</v>
      </c>
      <c r="D26" s="101">
        <v>2280</v>
      </c>
      <c r="E26" s="101">
        <v>6104</v>
      </c>
      <c r="F26" s="102">
        <f>SUM(D26:E26)</f>
        <v>8384</v>
      </c>
      <c r="G26" s="143"/>
      <c r="H26" s="33"/>
    </row>
    <row r="27" spans="1:8" ht="15" customHeight="1">
      <c r="A27" s="119" t="s">
        <v>75</v>
      </c>
      <c r="B27" s="304"/>
      <c r="C27" s="97" t="s">
        <v>153</v>
      </c>
      <c r="D27" s="97" t="s">
        <v>153</v>
      </c>
      <c r="E27" s="97" t="s">
        <v>182</v>
      </c>
      <c r="F27" s="98" t="s">
        <v>153</v>
      </c>
      <c r="G27" s="143"/>
      <c r="H27" s="33"/>
    </row>
    <row r="28" spans="1:8" ht="15" customHeight="1">
      <c r="A28" s="114" t="s">
        <v>154</v>
      </c>
      <c r="B28" s="303">
        <v>21088</v>
      </c>
      <c r="C28" s="100">
        <v>6</v>
      </c>
      <c r="D28" s="101">
        <v>2485</v>
      </c>
      <c r="E28" s="101">
        <v>16313</v>
      </c>
      <c r="F28" s="102">
        <f>SUM(D28:E28)</f>
        <v>18798</v>
      </c>
      <c r="G28" s="143"/>
      <c r="H28" s="33"/>
    </row>
    <row r="29" spans="1:8" ht="15" customHeight="1">
      <c r="A29" s="119" t="s">
        <v>75</v>
      </c>
      <c r="B29" s="304"/>
      <c r="C29" s="97" t="s">
        <v>153</v>
      </c>
      <c r="D29" s="97" t="s">
        <v>153</v>
      </c>
      <c r="E29" s="97" t="s">
        <v>153</v>
      </c>
      <c r="F29" s="98" t="s">
        <v>153</v>
      </c>
      <c r="G29" s="143"/>
      <c r="H29" s="33"/>
    </row>
    <row r="30" spans="1:8" ht="15" customHeight="1">
      <c r="A30" s="310" t="s">
        <v>50</v>
      </c>
      <c r="B30" s="311"/>
      <c r="C30" s="311"/>
      <c r="D30" s="311"/>
      <c r="E30" s="311"/>
      <c r="F30" s="355"/>
      <c r="G30" s="138"/>
      <c r="H30" s="33"/>
    </row>
    <row r="31" spans="1:8" ht="15" customHeight="1">
      <c r="A31" s="114" t="s">
        <v>80</v>
      </c>
      <c r="B31" s="348">
        <v>74791</v>
      </c>
      <c r="C31" s="99">
        <v>25</v>
      </c>
      <c r="D31" s="104">
        <v>10245</v>
      </c>
      <c r="E31" s="104">
        <v>39873</v>
      </c>
      <c r="F31" s="102">
        <f>SUM(D31:E31)</f>
        <v>50118</v>
      </c>
      <c r="G31" s="340"/>
      <c r="H31" s="33"/>
    </row>
    <row r="32" spans="1:8" ht="15" customHeight="1" thickBot="1">
      <c r="A32" s="121" t="s">
        <v>81</v>
      </c>
      <c r="B32" s="349"/>
      <c r="C32" s="111" t="s">
        <v>153</v>
      </c>
      <c r="D32" s="111" t="s">
        <v>153</v>
      </c>
      <c r="E32" s="111" t="s">
        <v>153</v>
      </c>
      <c r="F32" s="112">
        <v>146</v>
      </c>
      <c r="G32" s="341"/>
      <c r="H32" s="33"/>
    </row>
    <row r="33" spans="1:8" ht="15" customHeight="1">
      <c r="A33" s="37"/>
      <c r="B33" s="38"/>
      <c r="C33" s="38"/>
      <c r="D33" s="38"/>
      <c r="E33" s="38"/>
      <c r="F33" s="38"/>
      <c r="G33" s="144"/>
      <c r="H33" s="33"/>
    </row>
    <row r="34" spans="1:8" ht="15" customHeight="1" thickBot="1">
      <c r="A34" s="37"/>
      <c r="B34" s="38"/>
      <c r="C34" s="38"/>
      <c r="D34" s="38"/>
      <c r="E34" s="38"/>
      <c r="F34" s="38"/>
      <c r="G34" s="144"/>
      <c r="H34" s="33"/>
    </row>
    <row r="35" spans="1:8" ht="18" customHeight="1" thickBot="1">
      <c r="A35" s="352" t="s">
        <v>30</v>
      </c>
      <c r="B35" s="353"/>
      <c r="C35" s="353"/>
      <c r="D35" s="353"/>
      <c r="E35" s="353"/>
      <c r="F35" s="354"/>
      <c r="G35" s="145"/>
      <c r="H35" s="33"/>
    </row>
    <row r="36" spans="1:8" ht="15" customHeight="1">
      <c r="A36" s="356" t="s">
        <v>190</v>
      </c>
      <c r="B36" s="357"/>
      <c r="C36" s="357"/>
      <c r="D36" s="357"/>
      <c r="E36" s="357"/>
      <c r="F36" s="358"/>
      <c r="G36" s="144"/>
      <c r="H36" s="33"/>
    </row>
    <row r="37" spans="1:8" ht="12.75" customHeight="1">
      <c r="A37" s="345" t="s">
        <v>31</v>
      </c>
      <c r="B37" s="346"/>
      <c r="C37" s="346"/>
      <c r="D37" s="346"/>
      <c r="E37" s="346"/>
      <c r="F37" s="347"/>
      <c r="G37" s="146"/>
      <c r="H37" s="33"/>
    </row>
    <row r="38" spans="1:8" ht="12.75" customHeight="1">
      <c r="A38" s="128" t="s">
        <v>63</v>
      </c>
      <c r="B38" s="248" t="s">
        <v>7</v>
      </c>
      <c r="C38" s="127" t="s">
        <v>86</v>
      </c>
      <c r="D38" s="39" t="s">
        <v>58</v>
      </c>
      <c r="E38" s="39" t="s">
        <v>59</v>
      </c>
      <c r="F38" s="126" t="s">
        <v>15</v>
      </c>
      <c r="G38" s="141"/>
      <c r="H38" s="33"/>
    </row>
    <row r="39" spans="1:8" ht="12.75" customHeight="1">
      <c r="A39" s="128" t="s">
        <v>14</v>
      </c>
      <c r="B39" s="248"/>
      <c r="C39" s="39" t="s">
        <v>60</v>
      </c>
      <c r="D39" s="39" t="s">
        <v>64</v>
      </c>
      <c r="E39" s="39" t="s">
        <v>61</v>
      </c>
      <c r="F39" s="126" t="s">
        <v>132</v>
      </c>
      <c r="G39" s="142"/>
      <c r="H39" s="33"/>
    </row>
    <row r="40" spans="1:8" ht="12.75" customHeight="1">
      <c r="A40" s="114" t="s">
        <v>82</v>
      </c>
      <c r="B40" s="339">
        <v>52975</v>
      </c>
      <c r="C40" s="100">
        <v>28</v>
      </c>
      <c r="D40" s="104">
        <v>8587</v>
      </c>
      <c r="E40" s="104">
        <v>28785</v>
      </c>
      <c r="F40" s="102">
        <f>SUM(D40:E40)</f>
        <v>37372</v>
      </c>
      <c r="G40" s="332"/>
      <c r="H40" s="33"/>
    </row>
    <row r="41" spans="1:8" ht="12.75" customHeight="1">
      <c r="A41" s="122" t="s">
        <v>84</v>
      </c>
      <c r="B41" s="339"/>
      <c r="C41" s="97" t="s">
        <v>153</v>
      </c>
      <c r="D41" s="97" t="s">
        <v>153</v>
      </c>
      <c r="E41" s="97" t="s">
        <v>153</v>
      </c>
      <c r="F41" s="103">
        <v>4585</v>
      </c>
      <c r="G41" s="332"/>
      <c r="H41" s="33"/>
    </row>
    <row r="42" spans="1:8" ht="12.75" customHeight="1">
      <c r="A42" s="114" t="s">
        <v>83</v>
      </c>
      <c r="B42" s="305">
        <v>32568</v>
      </c>
      <c r="C42" s="100">
        <v>18.9</v>
      </c>
      <c r="D42" s="101">
        <v>1267</v>
      </c>
      <c r="E42" s="101">
        <v>16054</v>
      </c>
      <c r="F42" s="102">
        <f>SUM(D42:E42)</f>
        <v>17321</v>
      </c>
      <c r="G42" s="332"/>
      <c r="H42" s="33"/>
    </row>
    <row r="43" spans="1:8" ht="12.75" customHeight="1">
      <c r="A43" s="123" t="s">
        <v>85</v>
      </c>
      <c r="B43" s="305"/>
      <c r="C43" s="97" t="s">
        <v>153</v>
      </c>
      <c r="D43" s="97" t="s">
        <v>153</v>
      </c>
      <c r="E43" s="97" t="s">
        <v>153</v>
      </c>
      <c r="F43" s="103">
        <v>582</v>
      </c>
      <c r="G43" s="332"/>
      <c r="H43" s="33"/>
    </row>
    <row r="44" spans="1:8" ht="12.75" customHeight="1">
      <c r="A44" s="114" t="s">
        <v>214</v>
      </c>
      <c r="B44" s="309" t="s">
        <v>153</v>
      </c>
      <c r="C44" s="97">
        <v>99</v>
      </c>
      <c r="D44" s="101">
        <v>3870</v>
      </c>
      <c r="E44" s="101">
        <v>46883</v>
      </c>
      <c r="F44" s="102">
        <f>SUM(D44:E44)</f>
        <v>50753</v>
      </c>
      <c r="G44" s="40"/>
      <c r="H44" s="33"/>
    </row>
    <row r="45" spans="1:8" ht="12.75" customHeight="1">
      <c r="A45" s="122" t="s">
        <v>215</v>
      </c>
      <c r="B45" s="309"/>
      <c r="C45" s="101" t="s">
        <v>153</v>
      </c>
      <c r="D45" s="101" t="s">
        <v>153</v>
      </c>
      <c r="E45" s="101" t="s">
        <v>153</v>
      </c>
      <c r="F45" s="103">
        <v>6866</v>
      </c>
      <c r="G45" s="40"/>
      <c r="H45" s="33"/>
    </row>
    <row r="46" spans="1:8" ht="12.75" customHeight="1">
      <c r="A46" s="114" t="s">
        <v>206</v>
      </c>
      <c r="B46" s="303">
        <v>22313</v>
      </c>
      <c r="C46" s="97">
        <v>69</v>
      </c>
      <c r="D46" s="101">
        <v>252</v>
      </c>
      <c r="E46" s="101">
        <v>7062</v>
      </c>
      <c r="F46" s="102">
        <f>SUM(D46:E46)</f>
        <v>7314</v>
      </c>
      <c r="G46" s="332"/>
      <c r="H46" s="33"/>
    </row>
    <row r="47" spans="1:8" ht="12.75" customHeight="1" thickBot="1">
      <c r="A47" s="122" t="s">
        <v>121</v>
      </c>
      <c r="B47" s="304"/>
      <c r="C47" s="101">
        <v>560</v>
      </c>
      <c r="D47" s="101">
        <v>0</v>
      </c>
      <c r="E47" s="101">
        <f>SUM(C47:D47)</f>
        <v>560</v>
      </c>
      <c r="F47" s="103">
        <v>135</v>
      </c>
      <c r="G47" s="333"/>
      <c r="H47" s="33"/>
    </row>
    <row r="48" spans="1:8" ht="12.75" customHeight="1">
      <c r="A48" s="114" t="s">
        <v>198</v>
      </c>
      <c r="B48" s="309" t="s">
        <v>153</v>
      </c>
      <c r="C48" s="97">
        <v>69</v>
      </c>
      <c r="D48" s="101">
        <v>30070</v>
      </c>
      <c r="E48" s="101">
        <v>9914</v>
      </c>
      <c r="F48" s="102">
        <f>SUM(D48:E48)</f>
        <v>39984</v>
      </c>
      <c r="G48" s="40"/>
      <c r="H48" s="33"/>
    </row>
    <row r="49" spans="1:8" ht="12.75" customHeight="1">
      <c r="A49" s="122" t="s">
        <v>196</v>
      </c>
      <c r="B49" s="309"/>
      <c r="C49" s="101" t="s">
        <v>153</v>
      </c>
      <c r="D49" s="101" t="s">
        <v>153</v>
      </c>
      <c r="E49" s="101" t="s">
        <v>153</v>
      </c>
      <c r="F49" s="103">
        <v>1411</v>
      </c>
      <c r="G49" s="40"/>
      <c r="H49" s="33"/>
    </row>
    <row r="50" spans="1:8" ht="12.75" customHeight="1">
      <c r="A50" s="114" t="s">
        <v>213</v>
      </c>
      <c r="B50" s="309" t="s">
        <v>153</v>
      </c>
      <c r="C50" s="97">
        <v>39</v>
      </c>
      <c r="D50" s="101">
        <v>2915</v>
      </c>
      <c r="E50" s="101">
        <v>7216</v>
      </c>
      <c r="F50" s="102">
        <f>SUM(D50:E50)</f>
        <v>10131</v>
      </c>
      <c r="G50" s="40"/>
      <c r="H50" s="33"/>
    </row>
    <row r="51" spans="1:8" ht="12.75" customHeight="1">
      <c r="A51" s="122" t="s">
        <v>197</v>
      </c>
      <c r="B51" s="309"/>
      <c r="C51" s="101" t="s">
        <v>153</v>
      </c>
      <c r="D51" s="101" t="s">
        <v>153</v>
      </c>
      <c r="E51" s="101" t="s">
        <v>153</v>
      </c>
      <c r="F51" s="103">
        <v>437</v>
      </c>
      <c r="G51" s="40"/>
      <c r="H51" s="33"/>
    </row>
    <row r="52" spans="1:8" ht="12.75" customHeight="1">
      <c r="A52" s="114" t="s">
        <v>247</v>
      </c>
      <c r="B52" s="309" t="s">
        <v>153</v>
      </c>
      <c r="C52" s="97" t="s">
        <v>185</v>
      </c>
      <c r="D52" s="101" t="s">
        <v>185</v>
      </c>
      <c r="E52" s="101" t="s">
        <v>185</v>
      </c>
      <c r="F52" s="102">
        <f>F48+F50</f>
        <v>50115</v>
      </c>
      <c r="G52" s="40"/>
      <c r="H52" s="33"/>
    </row>
    <row r="53" spans="1:8" ht="12.75" customHeight="1">
      <c r="A53" s="122" t="s">
        <v>197</v>
      </c>
      <c r="B53" s="309"/>
      <c r="C53" s="101" t="s">
        <v>153</v>
      </c>
      <c r="D53" s="101" t="s">
        <v>153</v>
      </c>
      <c r="E53" s="101" t="s">
        <v>153</v>
      </c>
      <c r="F53" s="103">
        <f>F49+F51</f>
        <v>1848</v>
      </c>
      <c r="G53" s="40"/>
      <c r="H53" s="33"/>
    </row>
    <row r="54" spans="1:8" ht="12.75" customHeight="1">
      <c r="A54" s="114" t="s">
        <v>216</v>
      </c>
      <c r="B54" s="309" t="s">
        <v>153</v>
      </c>
      <c r="C54" s="97">
        <v>49</v>
      </c>
      <c r="D54" s="101">
        <v>5022</v>
      </c>
      <c r="E54" s="101">
        <v>47590</v>
      </c>
      <c r="F54" s="102">
        <f>SUM(D54:E54)</f>
        <v>52612</v>
      </c>
      <c r="G54" s="40"/>
      <c r="H54" s="33"/>
    </row>
    <row r="55" spans="1:8" ht="12.75" customHeight="1">
      <c r="A55" s="122" t="s">
        <v>215</v>
      </c>
      <c r="B55" s="309"/>
      <c r="C55" s="101" t="s">
        <v>153</v>
      </c>
      <c r="D55" s="101" t="s">
        <v>153</v>
      </c>
      <c r="E55" s="101" t="s">
        <v>153</v>
      </c>
      <c r="F55" s="103">
        <v>2700</v>
      </c>
      <c r="G55" s="40"/>
      <c r="H55" s="33"/>
    </row>
    <row r="56" spans="1:8" ht="12.75" customHeight="1">
      <c r="A56" s="114" t="s">
        <v>87</v>
      </c>
      <c r="B56" s="305">
        <v>37630</v>
      </c>
      <c r="C56" s="97">
        <v>23.5</v>
      </c>
      <c r="D56" s="101">
        <v>5726</v>
      </c>
      <c r="E56" s="101">
        <v>16462</v>
      </c>
      <c r="F56" s="102">
        <f>(D56+E56)</f>
        <v>22188</v>
      </c>
      <c r="G56" s="332"/>
      <c r="H56" s="33"/>
    </row>
    <row r="57" spans="1:8" ht="12.75" customHeight="1" thickBot="1">
      <c r="A57" s="122" t="s">
        <v>221</v>
      </c>
      <c r="B57" s="305"/>
      <c r="C57" s="97" t="s">
        <v>153</v>
      </c>
      <c r="D57" s="97" t="s">
        <v>153</v>
      </c>
      <c r="E57" s="97" t="s">
        <v>153</v>
      </c>
      <c r="F57" s="103">
        <v>686</v>
      </c>
      <c r="G57" s="333"/>
      <c r="H57" s="33"/>
    </row>
    <row r="58" spans="1:8" ht="12.75" customHeight="1">
      <c r="A58" s="116" t="s">
        <v>224</v>
      </c>
      <c r="B58" s="326" t="s">
        <v>153</v>
      </c>
      <c r="C58" s="169">
        <v>79</v>
      </c>
      <c r="D58" s="139">
        <v>2270</v>
      </c>
      <c r="E58" s="139">
        <v>11328</v>
      </c>
      <c r="F58" s="140">
        <f>SUM(D58:E58)</f>
        <v>13598</v>
      </c>
      <c r="G58" s="40"/>
      <c r="H58" s="33"/>
    </row>
    <row r="59" spans="1:8" ht="12.75" customHeight="1">
      <c r="A59" s="147" t="s">
        <v>215</v>
      </c>
      <c r="B59" s="325"/>
      <c r="C59" s="182" t="s">
        <v>153</v>
      </c>
      <c r="D59" s="182" t="s">
        <v>153</v>
      </c>
      <c r="E59" s="182" t="s">
        <v>153</v>
      </c>
      <c r="F59" s="150">
        <v>928</v>
      </c>
      <c r="G59" s="40"/>
      <c r="H59" s="33"/>
    </row>
    <row r="60" spans="1:8" ht="12.75" customHeight="1">
      <c r="A60" s="114" t="s">
        <v>241</v>
      </c>
      <c r="B60" s="309" t="s">
        <v>153</v>
      </c>
      <c r="C60" s="97">
        <v>29</v>
      </c>
      <c r="D60" s="101">
        <v>79</v>
      </c>
      <c r="E60" s="101">
        <v>16163</v>
      </c>
      <c r="F60" s="102">
        <f>SUM(D60:E60)</f>
        <v>16242</v>
      </c>
      <c r="G60" s="40"/>
      <c r="H60" s="33"/>
    </row>
    <row r="61" spans="1:8" ht="12.75" customHeight="1">
      <c r="A61" s="122" t="s">
        <v>215</v>
      </c>
      <c r="B61" s="309"/>
      <c r="C61" s="101" t="s">
        <v>153</v>
      </c>
      <c r="D61" s="101" t="s">
        <v>153</v>
      </c>
      <c r="E61" s="101" t="s">
        <v>153</v>
      </c>
      <c r="F61" s="103">
        <v>1251</v>
      </c>
      <c r="G61" s="40"/>
      <c r="H61" s="33"/>
    </row>
    <row r="62" spans="1:8" ht="12.75" customHeight="1">
      <c r="A62" s="116" t="s">
        <v>242</v>
      </c>
      <c r="B62" s="326" t="s">
        <v>153</v>
      </c>
      <c r="C62" s="101" t="s">
        <v>153</v>
      </c>
      <c r="D62" s="139" t="s">
        <v>185</v>
      </c>
      <c r="E62" s="139" t="s">
        <v>185</v>
      </c>
      <c r="F62" s="140">
        <f>F58+F60</f>
        <v>29840</v>
      </c>
      <c r="G62" s="40"/>
      <c r="H62" s="33"/>
    </row>
    <row r="63" spans="1:8" ht="12.75" customHeight="1">
      <c r="A63" s="122" t="s">
        <v>215</v>
      </c>
      <c r="B63" s="309"/>
      <c r="C63" s="101" t="s">
        <v>153</v>
      </c>
      <c r="D63" s="101" t="s">
        <v>153</v>
      </c>
      <c r="E63" s="101" t="s">
        <v>153</v>
      </c>
      <c r="F63" s="103">
        <f>F59+F61</f>
        <v>2179</v>
      </c>
      <c r="G63" s="40"/>
      <c r="H63" s="33"/>
    </row>
    <row r="64" spans="1:8" ht="12.75" customHeight="1">
      <c r="A64" s="114" t="s">
        <v>217</v>
      </c>
      <c r="B64" s="309" t="s">
        <v>153</v>
      </c>
      <c r="C64" s="97">
        <v>79</v>
      </c>
      <c r="D64" s="101">
        <v>2125</v>
      </c>
      <c r="E64" s="101">
        <v>22006</v>
      </c>
      <c r="F64" s="102">
        <f>SUM(D64:E64)</f>
        <v>24131</v>
      </c>
      <c r="G64" s="40"/>
      <c r="H64" s="33"/>
    </row>
    <row r="65" spans="1:8" ht="12.75" customHeight="1">
      <c r="A65" s="122" t="s">
        <v>215</v>
      </c>
      <c r="B65" s="309"/>
      <c r="C65" s="101" t="s">
        <v>153</v>
      </c>
      <c r="D65" s="101" t="s">
        <v>153</v>
      </c>
      <c r="E65" s="101" t="s">
        <v>153</v>
      </c>
      <c r="F65" s="103">
        <v>2034</v>
      </c>
      <c r="G65" s="40"/>
      <c r="H65" s="33"/>
    </row>
    <row r="66" spans="1:8" ht="12.75" customHeight="1">
      <c r="A66" s="116" t="s">
        <v>89</v>
      </c>
      <c r="B66" s="390">
        <v>130344</v>
      </c>
      <c r="C66" s="169">
        <v>75</v>
      </c>
      <c r="D66" s="139">
        <v>108501</v>
      </c>
      <c r="E66" s="139">
        <v>282</v>
      </c>
      <c r="F66" s="140">
        <f>SUM(D66:E66)</f>
        <v>108783</v>
      </c>
      <c r="G66" s="331"/>
      <c r="H66" s="33"/>
    </row>
    <row r="67" spans="1:8" ht="12.75" customHeight="1">
      <c r="A67" s="119" t="s">
        <v>90</v>
      </c>
      <c r="B67" s="391"/>
      <c r="C67" s="97" t="s">
        <v>153</v>
      </c>
      <c r="D67" s="101">
        <v>10453</v>
      </c>
      <c r="E67" s="101">
        <v>10453</v>
      </c>
      <c r="F67" s="98" t="s">
        <v>153</v>
      </c>
      <c r="G67" s="331"/>
      <c r="H67" s="33"/>
    </row>
    <row r="68" spans="1:8" ht="12.75" customHeight="1">
      <c r="A68" s="114" t="s">
        <v>91</v>
      </c>
      <c r="B68" s="305">
        <v>83138</v>
      </c>
      <c r="C68" s="97" t="s">
        <v>201</v>
      </c>
      <c r="D68" s="101">
        <v>4776</v>
      </c>
      <c r="E68" s="101">
        <v>54190</v>
      </c>
      <c r="F68" s="102">
        <f>SUM(D68:E68)</f>
        <v>58966</v>
      </c>
      <c r="G68" s="331"/>
      <c r="H68" s="33"/>
    </row>
    <row r="69" spans="1:8" ht="12.75" customHeight="1" thickBot="1">
      <c r="A69" s="124" t="s">
        <v>92</v>
      </c>
      <c r="B69" s="351"/>
      <c r="C69" s="111" t="s">
        <v>153</v>
      </c>
      <c r="D69" s="111" t="s">
        <v>153</v>
      </c>
      <c r="E69" s="111" t="s">
        <v>153</v>
      </c>
      <c r="F69" s="112" t="s">
        <v>153</v>
      </c>
      <c r="G69" s="331"/>
      <c r="H69" s="33"/>
    </row>
    <row r="70" spans="1:8" ht="12.75" customHeight="1">
      <c r="A70" s="115" t="s">
        <v>155</v>
      </c>
      <c r="B70" s="350" t="s">
        <v>153</v>
      </c>
      <c r="C70" s="170">
        <v>23.9</v>
      </c>
      <c r="D70" s="171">
        <v>609</v>
      </c>
      <c r="E70" s="171">
        <v>53840</v>
      </c>
      <c r="F70" s="172">
        <f>SUM(D70:E70)</f>
        <v>54449</v>
      </c>
      <c r="G70" s="331"/>
      <c r="H70" s="33"/>
    </row>
    <row r="71" spans="1:8" ht="12.75" customHeight="1">
      <c r="A71" s="122" t="s">
        <v>163</v>
      </c>
      <c r="B71" s="326"/>
      <c r="C71" s="97" t="s">
        <v>153</v>
      </c>
      <c r="D71" s="97" t="s">
        <v>153</v>
      </c>
      <c r="E71" s="97" t="s">
        <v>153</v>
      </c>
      <c r="F71" s="103" t="s">
        <v>153</v>
      </c>
      <c r="G71" s="331"/>
      <c r="H71" s="33"/>
    </row>
    <row r="72" spans="1:8" ht="12.75" customHeight="1">
      <c r="A72" s="114" t="s">
        <v>93</v>
      </c>
      <c r="B72" s="303">
        <v>296283</v>
      </c>
      <c r="C72" s="97">
        <v>18.5</v>
      </c>
      <c r="D72" s="101">
        <v>1164</v>
      </c>
      <c r="E72" s="101">
        <v>222309</v>
      </c>
      <c r="F72" s="102">
        <f>SUM(D72:E72)</f>
        <v>223473</v>
      </c>
      <c r="G72" s="42"/>
      <c r="H72" s="33"/>
    </row>
    <row r="73" spans="1:8" ht="12.75" customHeight="1">
      <c r="A73" s="122" t="s">
        <v>94</v>
      </c>
      <c r="B73" s="304"/>
      <c r="C73" s="97" t="s">
        <v>153</v>
      </c>
      <c r="D73" s="97" t="s">
        <v>153</v>
      </c>
      <c r="E73" s="97" t="s">
        <v>153</v>
      </c>
      <c r="F73" s="103">
        <v>8588</v>
      </c>
      <c r="G73" s="42"/>
      <c r="H73" s="33"/>
    </row>
    <row r="74" spans="1:8" ht="12.75" customHeight="1">
      <c r="A74" s="114" t="s">
        <v>227</v>
      </c>
      <c r="B74" s="325" t="s">
        <v>153</v>
      </c>
      <c r="C74" s="97">
        <v>47</v>
      </c>
      <c r="D74" s="101">
        <v>724</v>
      </c>
      <c r="E74" s="101">
        <v>4884</v>
      </c>
      <c r="F74" s="102">
        <f>SUM(D74:E74)</f>
        <v>5608</v>
      </c>
      <c r="G74" s="42"/>
      <c r="H74" s="33"/>
    </row>
    <row r="75" spans="1:8" ht="12.75" customHeight="1">
      <c r="A75" s="122" t="s">
        <v>228</v>
      </c>
      <c r="B75" s="326"/>
      <c r="C75" s="101">
        <v>265</v>
      </c>
      <c r="D75" s="101">
        <v>2000</v>
      </c>
      <c r="E75" s="101">
        <f>C75+D75</f>
        <v>2265</v>
      </c>
      <c r="F75" s="103" t="s">
        <v>185</v>
      </c>
      <c r="G75" s="42"/>
      <c r="H75" s="33"/>
    </row>
    <row r="76" spans="1:8" ht="12.75" customHeight="1">
      <c r="A76" s="114" t="s">
        <v>95</v>
      </c>
      <c r="B76" s="325" t="s">
        <v>153</v>
      </c>
      <c r="C76" s="97">
        <v>24</v>
      </c>
      <c r="D76" s="101">
        <v>1426</v>
      </c>
      <c r="E76" s="101">
        <v>113047</v>
      </c>
      <c r="F76" s="102">
        <f>SUM(D76:E76)</f>
        <v>114473</v>
      </c>
      <c r="G76" s="42"/>
      <c r="H76" s="33"/>
    </row>
    <row r="77" spans="1:8" ht="12.75" customHeight="1">
      <c r="A77" s="122" t="s">
        <v>163</v>
      </c>
      <c r="B77" s="326"/>
      <c r="C77" s="97" t="s">
        <v>153</v>
      </c>
      <c r="D77" s="97" t="s">
        <v>153</v>
      </c>
      <c r="E77" s="97" t="s">
        <v>153</v>
      </c>
      <c r="F77" s="103">
        <v>3974</v>
      </c>
      <c r="G77" s="42"/>
      <c r="H77" s="33"/>
    </row>
    <row r="78" spans="1:8" ht="12.75" customHeight="1">
      <c r="A78" s="114" t="s">
        <v>96</v>
      </c>
      <c r="B78" s="325" t="s">
        <v>153</v>
      </c>
      <c r="C78" s="97">
        <v>26.8</v>
      </c>
      <c r="D78" s="101">
        <v>0</v>
      </c>
      <c r="E78" s="101">
        <v>122448</v>
      </c>
      <c r="F78" s="102">
        <f>SUM(D78:E78)</f>
        <v>122448</v>
      </c>
      <c r="G78" s="42"/>
      <c r="H78" s="33"/>
    </row>
    <row r="79" spans="1:8" ht="12.75" customHeight="1">
      <c r="A79" s="122" t="s">
        <v>234</v>
      </c>
      <c r="B79" s="326"/>
      <c r="C79" s="97" t="s">
        <v>153</v>
      </c>
      <c r="D79" s="97" t="s">
        <v>153</v>
      </c>
      <c r="E79" s="97" t="s">
        <v>153</v>
      </c>
      <c r="F79" s="103">
        <v>4632</v>
      </c>
      <c r="G79" s="42"/>
      <c r="H79" s="33"/>
    </row>
    <row r="80" spans="1:8" ht="12.75" customHeight="1">
      <c r="A80" s="114" t="s">
        <v>199</v>
      </c>
      <c r="B80" s="325" t="s">
        <v>153</v>
      </c>
      <c r="C80" s="97">
        <v>119</v>
      </c>
      <c r="D80" s="101">
        <v>885</v>
      </c>
      <c r="E80" s="101">
        <v>18717</v>
      </c>
      <c r="F80" s="102">
        <f>SUM(D80:E80)</f>
        <v>19602</v>
      </c>
      <c r="G80" s="42"/>
      <c r="H80" s="33"/>
    </row>
    <row r="81" spans="1:8" ht="12.75" customHeight="1">
      <c r="A81" s="122" t="s">
        <v>200</v>
      </c>
      <c r="B81" s="326"/>
      <c r="C81" s="97" t="s">
        <v>153</v>
      </c>
      <c r="D81" s="97" t="s">
        <v>153</v>
      </c>
      <c r="E81" s="97" t="s">
        <v>153</v>
      </c>
      <c r="F81" s="103">
        <v>3642</v>
      </c>
      <c r="G81" s="42"/>
      <c r="H81" s="33"/>
    </row>
    <row r="82" spans="1:8" ht="12.75" customHeight="1">
      <c r="A82" s="114" t="s">
        <v>97</v>
      </c>
      <c r="B82" s="325" t="s">
        <v>153</v>
      </c>
      <c r="C82" s="97">
        <v>21.5</v>
      </c>
      <c r="D82" s="101">
        <v>21985</v>
      </c>
      <c r="E82" s="101">
        <v>114199</v>
      </c>
      <c r="F82" s="102">
        <f>SUM(D82:E82)</f>
        <v>136184</v>
      </c>
      <c r="G82" s="42"/>
      <c r="H82" s="33"/>
    </row>
    <row r="83" spans="1:8" ht="12.75" customHeight="1">
      <c r="A83" s="122" t="s">
        <v>163</v>
      </c>
      <c r="B83" s="326"/>
      <c r="C83" s="97" t="s">
        <v>153</v>
      </c>
      <c r="D83" s="97" t="s">
        <v>153</v>
      </c>
      <c r="E83" s="97" t="s">
        <v>153</v>
      </c>
      <c r="F83" s="103">
        <v>14</v>
      </c>
      <c r="G83" s="42"/>
      <c r="H83" s="33"/>
    </row>
    <row r="84" spans="1:8" ht="12.75" customHeight="1">
      <c r="A84" s="318" t="s">
        <v>32</v>
      </c>
      <c r="B84" s="319"/>
      <c r="C84" s="319"/>
      <c r="D84" s="319"/>
      <c r="E84" s="319"/>
      <c r="F84" s="321"/>
      <c r="G84" s="40"/>
      <c r="H84" s="33"/>
    </row>
    <row r="85" spans="1:8" ht="12.75" customHeight="1">
      <c r="A85" s="114" t="s">
        <v>98</v>
      </c>
      <c r="B85" s="303" t="s">
        <v>153</v>
      </c>
      <c r="C85" s="97">
        <v>59</v>
      </c>
      <c r="D85" s="101">
        <v>299</v>
      </c>
      <c r="E85" s="101">
        <v>13152</v>
      </c>
      <c r="F85" s="102">
        <f>SUM(D85:E85)</f>
        <v>13451</v>
      </c>
      <c r="G85" s="40"/>
      <c r="H85" s="33"/>
    </row>
    <row r="86" spans="1:8" ht="12.75" customHeight="1">
      <c r="A86" s="122" t="s">
        <v>163</v>
      </c>
      <c r="B86" s="304"/>
      <c r="C86" s="101" t="s">
        <v>153</v>
      </c>
      <c r="D86" s="101" t="s">
        <v>153</v>
      </c>
      <c r="E86" s="101" t="s">
        <v>153</v>
      </c>
      <c r="F86" s="103">
        <v>668</v>
      </c>
      <c r="G86" s="40"/>
      <c r="H86" s="33"/>
    </row>
    <row r="87" spans="1:8" ht="12.75" customHeight="1">
      <c r="A87" s="114" t="s">
        <v>99</v>
      </c>
      <c r="B87" s="305">
        <v>247467</v>
      </c>
      <c r="C87" s="97">
        <v>16.5</v>
      </c>
      <c r="D87" s="101">
        <v>3590</v>
      </c>
      <c r="E87" s="101">
        <v>202044</v>
      </c>
      <c r="F87" s="102">
        <f>SUM(D87:E87)</f>
        <v>205634</v>
      </c>
      <c r="G87" s="40"/>
      <c r="H87" s="33"/>
    </row>
    <row r="88" spans="1:8" ht="12.75" customHeight="1">
      <c r="A88" s="122" t="s">
        <v>94</v>
      </c>
      <c r="B88" s="305"/>
      <c r="C88" s="101" t="s">
        <v>153</v>
      </c>
      <c r="D88" s="101" t="s">
        <v>153</v>
      </c>
      <c r="E88" s="101" t="s">
        <v>153</v>
      </c>
      <c r="F88" s="103">
        <v>754</v>
      </c>
      <c r="G88" s="40"/>
      <c r="H88" s="33"/>
    </row>
    <row r="89" spans="1:8" ht="12.75" customHeight="1">
      <c r="A89" s="114" t="s">
        <v>100</v>
      </c>
      <c r="B89" s="305">
        <v>103553</v>
      </c>
      <c r="C89" s="97">
        <v>16</v>
      </c>
      <c r="D89" s="101">
        <v>583</v>
      </c>
      <c r="E89" s="101">
        <v>73186</v>
      </c>
      <c r="F89" s="102">
        <f>SUM(D89:E89)</f>
        <v>73769</v>
      </c>
      <c r="G89" s="40"/>
      <c r="H89" s="33"/>
    </row>
    <row r="90" spans="1:8" ht="12.75" customHeight="1">
      <c r="A90" s="122" t="s">
        <v>94</v>
      </c>
      <c r="B90" s="305"/>
      <c r="C90" s="101" t="s">
        <v>153</v>
      </c>
      <c r="D90" s="101" t="s">
        <v>153</v>
      </c>
      <c r="E90" s="101" t="s">
        <v>153</v>
      </c>
      <c r="F90" s="103">
        <v>2302</v>
      </c>
      <c r="G90" s="40"/>
      <c r="H90" s="33"/>
    </row>
    <row r="91" spans="1:8" ht="12.75" customHeight="1">
      <c r="A91" s="114" t="s">
        <v>101</v>
      </c>
      <c r="B91" s="303" t="s">
        <v>153</v>
      </c>
      <c r="C91" s="97">
        <v>17.9</v>
      </c>
      <c r="D91" s="101">
        <v>5931</v>
      </c>
      <c r="E91" s="101">
        <v>131418</v>
      </c>
      <c r="F91" s="102">
        <f>SUM(D91:E91)</f>
        <v>137349</v>
      </c>
      <c r="G91" s="40"/>
      <c r="H91" s="33"/>
    </row>
    <row r="92" spans="1:8" ht="12.75" customHeight="1">
      <c r="A92" s="122" t="s">
        <v>163</v>
      </c>
      <c r="B92" s="304"/>
      <c r="C92" s="101" t="s">
        <v>153</v>
      </c>
      <c r="D92" s="101" t="s">
        <v>153</v>
      </c>
      <c r="E92" s="101" t="s">
        <v>153</v>
      </c>
      <c r="F92" s="103" t="s">
        <v>153</v>
      </c>
      <c r="G92" s="40"/>
      <c r="H92" s="33"/>
    </row>
    <row r="93" spans="1:8" ht="12.75" customHeight="1">
      <c r="A93" s="114" t="s">
        <v>102</v>
      </c>
      <c r="B93" s="303" t="s">
        <v>153</v>
      </c>
      <c r="C93" s="97">
        <v>21</v>
      </c>
      <c r="D93" s="101">
        <v>51448</v>
      </c>
      <c r="E93" s="101">
        <v>143054</v>
      </c>
      <c r="F93" s="102">
        <f>SUM(D93:E93)</f>
        <v>194502</v>
      </c>
      <c r="G93" s="40"/>
      <c r="H93" s="33"/>
    </row>
    <row r="94" spans="1:8" ht="12.75" customHeight="1">
      <c r="A94" s="122" t="s">
        <v>163</v>
      </c>
      <c r="B94" s="304"/>
      <c r="C94" s="101" t="s">
        <v>153</v>
      </c>
      <c r="D94" s="101" t="s">
        <v>153</v>
      </c>
      <c r="E94" s="101" t="s">
        <v>153</v>
      </c>
      <c r="F94" s="103">
        <v>2549</v>
      </c>
      <c r="G94" s="40"/>
      <c r="H94" s="33"/>
    </row>
    <row r="95" spans="1:8" ht="12.75" customHeight="1">
      <c r="A95" s="306" t="s">
        <v>33</v>
      </c>
      <c r="B95" s="307"/>
      <c r="C95" s="307"/>
      <c r="D95" s="307"/>
      <c r="E95" s="307"/>
      <c r="F95" s="308"/>
      <c r="G95" s="40"/>
      <c r="H95" s="33"/>
    </row>
    <row r="96" spans="1:8" ht="12.75" customHeight="1">
      <c r="A96" s="116" t="s">
        <v>202</v>
      </c>
      <c r="B96" s="303">
        <v>28073</v>
      </c>
      <c r="C96" s="97">
        <v>26</v>
      </c>
      <c r="D96" s="101">
        <v>4212</v>
      </c>
      <c r="E96" s="101">
        <v>12921</v>
      </c>
      <c r="F96" s="102">
        <f>SUM(D96:E96)</f>
        <v>17133</v>
      </c>
      <c r="G96" s="40"/>
      <c r="H96" s="33"/>
    </row>
    <row r="97" spans="1:8" ht="12.75" customHeight="1">
      <c r="A97" s="122" t="s">
        <v>88</v>
      </c>
      <c r="B97" s="304"/>
      <c r="C97" s="101" t="s">
        <v>153</v>
      </c>
      <c r="D97" s="101" t="s">
        <v>153</v>
      </c>
      <c r="E97" s="101" t="s">
        <v>153</v>
      </c>
      <c r="F97" s="103">
        <v>476</v>
      </c>
      <c r="G97" s="40"/>
      <c r="H97" s="33"/>
    </row>
    <row r="98" spans="1:8" ht="12.75" customHeight="1">
      <c r="A98" s="114" t="s">
        <v>77</v>
      </c>
      <c r="B98" s="303">
        <v>646250</v>
      </c>
      <c r="C98" s="97">
        <v>8</v>
      </c>
      <c r="D98" s="101">
        <v>26848</v>
      </c>
      <c r="E98" s="101">
        <v>472410</v>
      </c>
      <c r="F98" s="102">
        <f>SUM(D98:E98)</f>
        <v>499258</v>
      </c>
      <c r="G98" s="40"/>
      <c r="H98" s="33"/>
    </row>
    <row r="99" spans="1:8" ht="12.75" customHeight="1">
      <c r="A99" s="122" t="s">
        <v>103</v>
      </c>
      <c r="B99" s="304"/>
      <c r="C99" s="101" t="s">
        <v>153</v>
      </c>
      <c r="D99" s="101" t="s">
        <v>153</v>
      </c>
      <c r="E99" s="101" t="s">
        <v>153</v>
      </c>
      <c r="F99" s="103" t="s">
        <v>153</v>
      </c>
      <c r="G99" s="40"/>
      <c r="H99" s="33"/>
    </row>
    <row r="100" spans="1:8" ht="12.75" customHeight="1">
      <c r="A100" s="116" t="s">
        <v>104</v>
      </c>
      <c r="B100" s="303">
        <v>155857</v>
      </c>
      <c r="C100" s="97" t="s">
        <v>183</v>
      </c>
      <c r="D100" s="101">
        <v>2724</v>
      </c>
      <c r="E100" s="101">
        <v>107827</v>
      </c>
      <c r="F100" s="102">
        <f>SUM(D100:E100)</f>
        <v>110551</v>
      </c>
      <c r="G100" s="40"/>
      <c r="H100" s="33"/>
    </row>
    <row r="101" spans="1:8" ht="12.75" customHeight="1">
      <c r="A101" s="122" t="s">
        <v>92</v>
      </c>
      <c r="B101" s="304"/>
      <c r="C101" s="101" t="s">
        <v>153</v>
      </c>
      <c r="D101" s="101" t="s">
        <v>153</v>
      </c>
      <c r="E101" s="101" t="s">
        <v>153</v>
      </c>
      <c r="F101" s="103" t="s">
        <v>153</v>
      </c>
      <c r="G101" s="40"/>
      <c r="H101" s="33"/>
    </row>
    <row r="102" spans="1:8" ht="12.75" customHeight="1">
      <c r="A102" s="114" t="s">
        <v>105</v>
      </c>
      <c r="B102" s="303">
        <v>184130</v>
      </c>
      <c r="C102" s="97" t="s">
        <v>184</v>
      </c>
      <c r="D102" s="101">
        <v>8774</v>
      </c>
      <c r="E102" s="101">
        <v>121963</v>
      </c>
      <c r="F102" s="102">
        <f>SUM(D102:E102)</f>
        <v>130737</v>
      </c>
      <c r="G102" s="40"/>
      <c r="H102" s="33"/>
    </row>
    <row r="103" spans="1:8" ht="12.75" customHeight="1">
      <c r="A103" s="122" t="s">
        <v>92</v>
      </c>
      <c r="B103" s="304"/>
      <c r="C103" s="101" t="s">
        <v>153</v>
      </c>
      <c r="D103" s="101" t="s">
        <v>153</v>
      </c>
      <c r="E103" s="101" t="s">
        <v>153</v>
      </c>
      <c r="F103" s="103" t="s">
        <v>153</v>
      </c>
      <c r="G103" s="40"/>
      <c r="H103" s="33"/>
    </row>
    <row r="104" spans="1:8" ht="12.75" customHeight="1">
      <c r="A104" s="114" t="s">
        <v>106</v>
      </c>
      <c r="B104" s="303">
        <v>39353</v>
      </c>
      <c r="C104" s="97" t="s">
        <v>189</v>
      </c>
      <c r="D104" s="101">
        <v>15488</v>
      </c>
      <c r="E104" s="101">
        <v>13790</v>
      </c>
      <c r="F104" s="102">
        <f>SUM(D104:E104)</f>
        <v>29278</v>
      </c>
      <c r="G104" s="40"/>
      <c r="H104" s="33"/>
    </row>
    <row r="105" spans="1:8" ht="12.75" customHeight="1">
      <c r="A105" s="122" t="s">
        <v>107</v>
      </c>
      <c r="B105" s="304"/>
      <c r="C105" s="101" t="s">
        <v>153</v>
      </c>
      <c r="D105" s="101" t="s">
        <v>153</v>
      </c>
      <c r="E105" s="101" t="s">
        <v>153</v>
      </c>
      <c r="F105" s="103" t="s">
        <v>153</v>
      </c>
      <c r="G105" s="40"/>
      <c r="H105" s="33"/>
    </row>
    <row r="106" spans="1:8" ht="12.75" customHeight="1">
      <c r="A106" s="114" t="s">
        <v>108</v>
      </c>
      <c r="B106" s="303">
        <v>238941</v>
      </c>
      <c r="C106" s="97" t="s">
        <v>195</v>
      </c>
      <c r="D106" s="101">
        <v>60435</v>
      </c>
      <c r="E106" s="101">
        <v>125028</v>
      </c>
      <c r="F106" s="102">
        <f>D106+E106</f>
        <v>185463</v>
      </c>
      <c r="G106" s="40"/>
      <c r="H106" s="33"/>
    </row>
    <row r="107" spans="1:8" ht="12.75" customHeight="1">
      <c r="A107" s="122" t="s">
        <v>92</v>
      </c>
      <c r="B107" s="304"/>
      <c r="C107" s="101" t="s">
        <v>153</v>
      </c>
      <c r="D107" s="101" t="s">
        <v>153</v>
      </c>
      <c r="E107" s="101" t="s">
        <v>153</v>
      </c>
      <c r="F107" s="103" t="s">
        <v>153</v>
      </c>
      <c r="G107" s="40"/>
      <c r="H107" s="33"/>
    </row>
    <row r="108" spans="1:8" ht="12.75" customHeight="1">
      <c r="A108" s="318" t="s">
        <v>34</v>
      </c>
      <c r="B108" s="319"/>
      <c r="C108" s="319"/>
      <c r="D108" s="319"/>
      <c r="E108" s="319"/>
      <c r="F108" s="321"/>
      <c r="G108" s="40"/>
      <c r="H108" s="33"/>
    </row>
    <row r="109" spans="1:8" ht="12.75" customHeight="1">
      <c r="A109" s="114" t="s">
        <v>248</v>
      </c>
      <c r="B109" s="309" t="s">
        <v>153</v>
      </c>
      <c r="C109" s="97">
        <v>59</v>
      </c>
      <c r="D109" s="101">
        <v>956</v>
      </c>
      <c r="E109" s="101">
        <v>15150</v>
      </c>
      <c r="F109" s="102">
        <f>SUM(D109:E109)</f>
        <v>16106</v>
      </c>
      <c r="G109" s="40"/>
      <c r="H109" s="33"/>
    </row>
    <row r="110" spans="1:8" ht="12.75" customHeight="1">
      <c r="A110" s="122" t="s">
        <v>210</v>
      </c>
      <c r="B110" s="309"/>
      <c r="C110" s="101" t="s">
        <v>153</v>
      </c>
      <c r="D110" s="101" t="s">
        <v>153</v>
      </c>
      <c r="E110" s="101" t="s">
        <v>153</v>
      </c>
      <c r="F110" s="103">
        <v>1103</v>
      </c>
      <c r="G110" s="40"/>
      <c r="H110" s="33"/>
    </row>
    <row r="111" spans="1:8" ht="12.75" customHeight="1">
      <c r="A111" s="114" t="s">
        <v>109</v>
      </c>
      <c r="B111" s="325" t="s">
        <v>153</v>
      </c>
      <c r="C111" s="97">
        <v>59</v>
      </c>
      <c r="D111" s="101">
        <v>3914</v>
      </c>
      <c r="E111" s="101">
        <v>29946</v>
      </c>
      <c r="F111" s="102">
        <f>SUM(D111:E111)</f>
        <v>33860</v>
      </c>
      <c r="G111" s="40"/>
      <c r="H111" s="33"/>
    </row>
    <row r="112" spans="1:8" ht="12.75" customHeight="1">
      <c r="A112" s="122" t="s">
        <v>163</v>
      </c>
      <c r="B112" s="326"/>
      <c r="C112" s="101" t="s">
        <v>153</v>
      </c>
      <c r="D112" s="101" t="s">
        <v>153</v>
      </c>
      <c r="E112" s="101" t="s">
        <v>153</v>
      </c>
      <c r="F112" s="103">
        <v>41</v>
      </c>
      <c r="G112" s="40"/>
      <c r="H112" s="33"/>
    </row>
    <row r="113" spans="1:8" ht="15" customHeight="1">
      <c r="A113" s="328" t="s">
        <v>35</v>
      </c>
      <c r="B113" s="329"/>
      <c r="C113" s="329"/>
      <c r="D113" s="329"/>
      <c r="E113" s="329"/>
      <c r="F113" s="330"/>
      <c r="G113" s="43"/>
      <c r="H113" s="33"/>
    </row>
    <row r="114" spans="1:8" ht="12.75" customHeight="1">
      <c r="A114" s="318" t="s">
        <v>36</v>
      </c>
      <c r="B114" s="319"/>
      <c r="C114" s="319"/>
      <c r="D114" s="319"/>
      <c r="E114" s="319"/>
      <c r="F114" s="321"/>
      <c r="G114" s="40"/>
      <c r="H114" s="33"/>
    </row>
    <row r="115" spans="1:8" ht="12.75" customHeight="1">
      <c r="A115" s="114" t="s">
        <v>110</v>
      </c>
      <c r="B115" s="303">
        <v>61838</v>
      </c>
      <c r="C115" s="97">
        <v>39</v>
      </c>
      <c r="D115" s="101">
        <v>2212</v>
      </c>
      <c r="E115" s="101">
        <v>38186</v>
      </c>
      <c r="F115" s="102">
        <f>SUM(D115:E115)</f>
        <v>40398</v>
      </c>
      <c r="G115" s="40"/>
      <c r="H115" s="33"/>
    </row>
    <row r="116" spans="1:8" ht="12.75" customHeight="1">
      <c r="A116" s="122" t="s">
        <v>111</v>
      </c>
      <c r="B116" s="304"/>
      <c r="C116" s="101" t="s">
        <v>153</v>
      </c>
      <c r="D116" s="101" t="s">
        <v>153</v>
      </c>
      <c r="E116" s="101" t="s">
        <v>153</v>
      </c>
      <c r="F116" s="103">
        <v>11972</v>
      </c>
      <c r="G116" s="40"/>
      <c r="H116" s="33"/>
    </row>
    <row r="117" spans="1:8" ht="12.75" customHeight="1">
      <c r="A117" s="318" t="s">
        <v>226</v>
      </c>
      <c r="B117" s="319"/>
      <c r="C117" s="319"/>
      <c r="D117" s="319"/>
      <c r="E117" s="319"/>
      <c r="F117" s="321"/>
      <c r="G117" s="40"/>
      <c r="H117" s="33"/>
    </row>
    <row r="118" spans="1:8" ht="12.75" customHeight="1">
      <c r="A118" s="114" t="s">
        <v>222</v>
      </c>
      <c r="B118" s="303" t="s">
        <v>185</v>
      </c>
      <c r="C118" s="97">
        <v>39</v>
      </c>
      <c r="D118" s="101">
        <v>2200</v>
      </c>
      <c r="E118" s="101">
        <v>51067</v>
      </c>
      <c r="F118" s="102">
        <f>SUM(D118:E118)</f>
        <v>53267</v>
      </c>
      <c r="G118" s="40"/>
      <c r="H118" s="33"/>
    </row>
    <row r="119" spans="1:8" ht="12.75" customHeight="1">
      <c r="A119" s="122" t="s">
        <v>223</v>
      </c>
      <c r="B119" s="304"/>
      <c r="C119" s="101" t="s">
        <v>153</v>
      </c>
      <c r="D119" s="101" t="s">
        <v>153</v>
      </c>
      <c r="E119" s="101" t="s">
        <v>153</v>
      </c>
      <c r="F119" s="103">
        <v>3346</v>
      </c>
      <c r="G119" s="40"/>
      <c r="H119" s="33"/>
    </row>
    <row r="120" spans="1:8" ht="12.75" customHeight="1">
      <c r="A120" s="318" t="s">
        <v>37</v>
      </c>
      <c r="B120" s="319"/>
      <c r="C120" s="319"/>
      <c r="D120" s="319"/>
      <c r="E120" s="319"/>
      <c r="F120" s="321"/>
      <c r="G120" s="40"/>
      <c r="H120" s="33"/>
    </row>
    <row r="121" spans="1:8" ht="12.75" customHeight="1">
      <c r="A121" s="117" t="s">
        <v>112</v>
      </c>
      <c r="B121" s="303">
        <v>95870</v>
      </c>
      <c r="C121" s="97" t="s">
        <v>162</v>
      </c>
      <c r="D121" s="101">
        <v>19129</v>
      </c>
      <c r="E121" s="101">
        <v>61460</v>
      </c>
      <c r="F121" s="102">
        <f>SUM(D121:E121)</f>
        <v>80589</v>
      </c>
      <c r="G121" s="40"/>
      <c r="H121" s="33"/>
    </row>
    <row r="122" spans="1:8" ht="12.75" customHeight="1">
      <c r="A122" s="147" t="s">
        <v>92</v>
      </c>
      <c r="B122" s="327"/>
      <c r="C122" s="182" t="s">
        <v>153</v>
      </c>
      <c r="D122" s="182" t="s">
        <v>153</v>
      </c>
      <c r="E122" s="182" t="s">
        <v>153</v>
      </c>
      <c r="F122" s="150" t="s">
        <v>153</v>
      </c>
      <c r="G122" s="40"/>
      <c r="H122" s="33"/>
    </row>
    <row r="123" spans="1:8" ht="12.75" customHeight="1">
      <c r="A123" s="117" t="s">
        <v>229</v>
      </c>
      <c r="B123" s="261" t="s">
        <v>245</v>
      </c>
      <c r="C123" s="313"/>
      <c r="D123" s="313"/>
      <c r="E123" s="313"/>
      <c r="F123" s="314"/>
      <c r="G123" s="40"/>
      <c r="H123" s="33"/>
    </row>
    <row r="124" spans="1:8" ht="12.75" customHeight="1">
      <c r="A124" s="147" t="s">
        <v>230</v>
      </c>
      <c r="B124" s="315"/>
      <c r="C124" s="316"/>
      <c r="D124" s="316"/>
      <c r="E124" s="316"/>
      <c r="F124" s="317"/>
      <c r="G124" s="40"/>
      <c r="H124" s="33"/>
    </row>
    <row r="125" spans="1:8" ht="15" customHeight="1">
      <c r="A125" s="322" t="s">
        <v>38</v>
      </c>
      <c r="B125" s="323"/>
      <c r="C125" s="323"/>
      <c r="D125" s="323"/>
      <c r="E125" s="323"/>
      <c r="F125" s="324"/>
      <c r="G125" s="43"/>
      <c r="H125" s="33"/>
    </row>
    <row r="126" spans="1:8" ht="12.75" customHeight="1">
      <c r="A126" s="318" t="s">
        <v>39</v>
      </c>
      <c r="B126" s="319"/>
      <c r="C126" s="319"/>
      <c r="D126" s="319"/>
      <c r="E126" s="319"/>
      <c r="F126" s="320"/>
      <c r="G126" s="40"/>
      <c r="H126" s="33"/>
    </row>
    <row r="127" spans="1:8" ht="12.75" customHeight="1">
      <c r="A127" s="310" t="s">
        <v>40</v>
      </c>
      <c r="B127" s="311"/>
      <c r="C127" s="311"/>
      <c r="D127" s="311"/>
      <c r="E127" s="311"/>
      <c r="F127" s="312"/>
      <c r="G127" s="44"/>
      <c r="H127" s="33"/>
    </row>
    <row r="128" spans="1:8" ht="12.75" customHeight="1">
      <c r="A128" s="117" t="s">
        <v>113</v>
      </c>
      <c r="B128" s="303">
        <v>43700</v>
      </c>
      <c r="C128" s="100">
        <v>49.9</v>
      </c>
      <c r="D128" s="101">
        <v>2639</v>
      </c>
      <c r="E128" s="101">
        <v>22090</v>
      </c>
      <c r="F128" s="102">
        <f>SUM(D128:E128)</f>
        <v>24729</v>
      </c>
      <c r="G128" s="44"/>
      <c r="H128" s="33"/>
    </row>
    <row r="129" spans="1:8" ht="12.75" customHeight="1">
      <c r="A129" s="122" t="s">
        <v>114</v>
      </c>
      <c r="B129" s="304"/>
      <c r="C129" s="97" t="s">
        <v>153</v>
      </c>
      <c r="D129" s="97" t="s">
        <v>153</v>
      </c>
      <c r="E129" s="97" t="s">
        <v>153</v>
      </c>
      <c r="F129" s="103">
        <v>592</v>
      </c>
      <c r="G129" s="44"/>
      <c r="H129" s="33"/>
    </row>
    <row r="130" spans="1:8" ht="12.75" customHeight="1">
      <c r="A130" s="117" t="s">
        <v>258</v>
      </c>
      <c r="B130" s="303">
        <v>21000</v>
      </c>
      <c r="C130" s="100">
        <v>59</v>
      </c>
      <c r="D130" s="101">
        <v>516</v>
      </c>
      <c r="E130" s="101">
        <v>9466</v>
      </c>
      <c r="F130" s="102">
        <f>SUM(D130:E130)</f>
        <v>9982</v>
      </c>
      <c r="G130" s="44"/>
      <c r="H130" s="33"/>
    </row>
    <row r="131" spans="1:8" ht="12.75" customHeight="1">
      <c r="A131" s="122" t="s">
        <v>111</v>
      </c>
      <c r="B131" s="304"/>
      <c r="C131" s="97" t="s">
        <v>153</v>
      </c>
      <c r="D131" s="97" t="s">
        <v>153</v>
      </c>
      <c r="E131" s="97" t="s">
        <v>153</v>
      </c>
      <c r="F131" s="103">
        <v>2276</v>
      </c>
      <c r="G131" s="44"/>
      <c r="H131" s="33"/>
    </row>
    <row r="132" spans="1:8" ht="12.75" customHeight="1">
      <c r="A132" s="117" t="s">
        <v>167</v>
      </c>
      <c r="B132" s="303">
        <v>36000</v>
      </c>
      <c r="C132" s="100">
        <v>54</v>
      </c>
      <c r="D132" s="101">
        <v>1471</v>
      </c>
      <c r="E132" s="101">
        <v>18562</v>
      </c>
      <c r="F132" s="102">
        <f>SUM(D132:E132)</f>
        <v>20033</v>
      </c>
      <c r="G132" s="44"/>
      <c r="H132" s="33"/>
    </row>
    <row r="133" spans="1:8" ht="12.75" customHeight="1">
      <c r="A133" s="122" t="s">
        <v>111</v>
      </c>
      <c r="B133" s="304"/>
      <c r="C133" s="97" t="s">
        <v>153</v>
      </c>
      <c r="D133" s="97" t="s">
        <v>153</v>
      </c>
      <c r="E133" s="97" t="s">
        <v>153</v>
      </c>
      <c r="F133" s="103">
        <v>4862</v>
      </c>
      <c r="G133" s="44"/>
      <c r="H133" s="33"/>
    </row>
    <row r="134" spans="1:8" ht="12.75" customHeight="1">
      <c r="A134" s="117" t="s">
        <v>219</v>
      </c>
      <c r="B134" s="303">
        <v>25000</v>
      </c>
      <c r="C134" s="100">
        <v>49</v>
      </c>
      <c r="D134" s="101">
        <v>464</v>
      </c>
      <c r="E134" s="101">
        <v>14052</v>
      </c>
      <c r="F134" s="102">
        <f>SUM(D134:E134)</f>
        <v>14516</v>
      </c>
      <c r="G134" s="44"/>
      <c r="H134" s="33"/>
    </row>
    <row r="135" spans="1:8" ht="12.75" customHeight="1">
      <c r="A135" s="122" t="s">
        <v>220</v>
      </c>
      <c r="B135" s="304"/>
      <c r="C135" s="97" t="s">
        <v>153</v>
      </c>
      <c r="D135" s="97" t="s">
        <v>153</v>
      </c>
      <c r="E135" s="97" t="s">
        <v>153</v>
      </c>
      <c r="F135" s="103">
        <v>636</v>
      </c>
      <c r="G135" s="44"/>
      <c r="H135" s="33"/>
    </row>
    <row r="136" spans="1:8" ht="12.75" customHeight="1">
      <c r="A136" s="318" t="s">
        <v>41</v>
      </c>
      <c r="B136" s="319"/>
      <c r="C136" s="319"/>
      <c r="D136" s="319"/>
      <c r="E136" s="319"/>
      <c r="F136" s="320"/>
      <c r="G136" s="40"/>
      <c r="H136" s="33"/>
    </row>
    <row r="137" spans="1:8" ht="12.75" customHeight="1">
      <c r="A137" s="310" t="s">
        <v>42</v>
      </c>
      <c r="B137" s="311"/>
      <c r="C137" s="311"/>
      <c r="D137" s="311"/>
      <c r="E137" s="311"/>
      <c r="F137" s="312"/>
      <c r="G137" s="40"/>
      <c r="H137" s="33"/>
    </row>
    <row r="138" spans="1:8" ht="12.75" customHeight="1">
      <c r="A138" s="117" t="s">
        <v>263</v>
      </c>
      <c r="B138" s="303">
        <v>192000</v>
      </c>
      <c r="C138" s="97">
        <v>19</v>
      </c>
      <c r="D138" s="101">
        <v>43267</v>
      </c>
      <c r="E138" s="101">
        <v>98798</v>
      </c>
      <c r="F138" s="102">
        <f>SUM(D138:E138)</f>
        <v>142065</v>
      </c>
      <c r="G138" s="40"/>
      <c r="H138" s="33"/>
    </row>
    <row r="139" spans="1:8" ht="12.75" customHeight="1">
      <c r="A139" s="122" t="s">
        <v>90</v>
      </c>
      <c r="B139" s="304"/>
      <c r="C139" s="97" t="s">
        <v>153</v>
      </c>
      <c r="D139" s="97" t="s">
        <v>153</v>
      </c>
      <c r="E139" s="97" t="s">
        <v>153</v>
      </c>
      <c r="F139" s="103">
        <v>7845</v>
      </c>
      <c r="G139" s="40"/>
      <c r="H139" s="33"/>
    </row>
    <row r="140" spans="1:8" ht="12.75" customHeight="1">
      <c r="A140" s="117" t="s">
        <v>259</v>
      </c>
      <c r="B140" s="303">
        <v>88500</v>
      </c>
      <c r="C140" s="97">
        <v>29</v>
      </c>
      <c r="D140" s="101">
        <v>732</v>
      </c>
      <c r="E140" s="101">
        <v>54712</v>
      </c>
      <c r="F140" s="102">
        <f>SUM(D140:E140)</f>
        <v>55444</v>
      </c>
      <c r="G140" s="40"/>
      <c r="H140" s="33"/>
    </row>
    <row r="141" spans="1:8" ht="12.75" customHeight="1">
      <c r="A141" s="122" t="s">
        <v>260</v>
      </c>
      <c r="B141" s="304"/>
      <c r="C141" s="97" t="s">
        <v>153</v>
      </c>
      <c r="D141" s="97" t="s">
        <v>153</v>
      </c>
      <c r="E141" s="97" t="s">
        <v>153</v>
      </c>
      <c r="F141" s="103" t="s">
        <v>185</v>
      </c>
      <c r="G141" s="40"/>
      <c r="H141" s="33"/>
    </row>
    <row r="142" spans="1:8" ht="12.75" customHeight="1">
      <c r="A142" s="310" t="s">
        <v>218</v>
      </c>
      <c r="B142" s="311"/>
      <c r="C142" s="311"/>
      <c r="D142" s="311"/>
      <c r="E142" s="311"/>
      <c r="F142" s="355"/>
      <c r="G142" s="44"/>
      <c r="H142" s="33"/>
    </row>
    <row r="143" spans="1:8" ht="12.75" customHeight="1">
      <c r="A143" s="117" t="s">
        <v>115</v>
      </c>
      <c r="B143" s="325" t="s">
        <v>153</v>
      </c>
      <c r="C143" s="97">
        <v>42</v>
      </c>
      <c r="D143" s="101">
        <v>35907</v>
      </c>
      <c r="E143" s="101">
        <v>56626</v>
      </c>
      <c r="F143" s="102">
        <f>SUM(D143:E143)</f>
        <v>92533</v>
      </c>
      <c r="G143" s="44"/>
      <c r="H143" s="33"/>
    </row>
    <row r="144" spans="1:8" ht="12.75" customHeight="1" thickBot="1">
      <c r="A144" s="124" t="s">
        <v>163</v>
      </c>
      <c r="B144" s="365"/>
      <c r="C144" s="111" t="s">
        <v>153</v>
      </c>
      <c r="D144" s="111" t="s">
        <v>153</v>
      </c>
      <c r="E144" s="111" t="s">
        <v>153</v>
      </c>
      <c r="F144" s="112">
        <v>6039</v>
      </c>
      <c r="G144" s="44"/>
      <c r="H144" s="33"/>
    </row>
    <row r="145" spans="1:8" ht="15" customHeight="1">
      <c r="A145" s="362" t="s">
        <v>43</v>
      </c>
      <c r="B145" s="363"/>
      <c r="C145" s="363"/>
      <c r="D145" s="363"/>
      <c r="E145" s="363"/>
      <c r="F145" s="364"/>
      <c r="G145" s="43"/>
      <c r="H145" s="33"/>
    </row>
    <row r="146" spans="1:8" ht="12.75" customHeight="1">
      <c r="A146" s="318" t="s">
        <v>44</v>
      </c>
      <c r="B146" s="319"/>
      <c r="C146" s="319"/>
      <c r="D146" s="319"/>
      <c r="E146" s="319"/>
      <c r="F146" s="320"/>
      <c r="G146" s="40"/>
      <c r="H146" s="33"/>
    </row>
    <row r="147" spans="1:8" ht="12.75" customHeight="1">
      <c r="A147" s="310" t="s">
        <v>45</v>
      </c>
      <c r="B147" s="311"/>
      <c r="C147" s="311"/>
      <c r="D147" s="311"/>
      <c r="E147" s="311"/>
      <c r="F147" s="312"/>
      <c r="G147" s="44"/>
      <c r="H147" s="33"/>
    </row>
    <row r="148" spans="1:8" ht="12.75" customHeight="1">
      <c r="A148" s="117" t="s">
        <v>116</v>
      </c>
      <c r="B148" s="303">
        <v>14000</v>
      </c>
      <c r="C148" s="97">
        <v>39</v>
      </c>
      <c r="D148" s="101">
        <v>11000</v>
      </c>
      <c r="E148" s="101">
        <v>941</v>
      </c>
      <c r="F148" s="102">
        <f>SUM(D148:E148)</f>
        <v>11941</v>
      </c>
      <c r="G148" s="44"/>
      <c r="H148" s="33"/>
    </row>
    <row r="149" spans="1:8" ht="12.75" customHeight="1">
      <c r="A149" s="122" t="s">
        <v>117</v>
      </c>
      <c r="B149" s="304"/>
      <c r="C149" s="97" t="s">
        <v>153</v>
      </c>
      <c r="D149" s="101" t="s">
        <v>185</v>
      </c>
      <c r="E149" s="101" t="s">
        <v>185</v>
      </c>
      <c r="F149" s="103">
        <v>1189</v>
      </c>
      <c r="G149" s="44"/>
      <c r="H149" s="33"/>
    </row>
    <row r="150" spans="1:8" ht="12.75" customHeight="1">
      <c r="A150" s="117" t="s">
        <v>118</v>
      </c>
      <c r="B150" s="303">
        <v>33958</v>
      </c>
      <c r="C150" s="97">
        <v>25</v>
      </c>
      <c r="D150" s="101">
        <v>22032</v>
      </c>
      <c r="E150" s="101">
        <v>6022</v>
      </c>
      <c r="F150" s="102">
        <f>SUM(D150:E150)</f>
        <v>28054</v>
      </c>
      <c r="G150" s="44"/>
      <c r="H150" s="33"/>
    </row>
    <row r="151" spans="1:8" ht="12.75" customHeight="1">
      <c r="A151" s="122" t="s">
        <v>119</v>
      </c>
      <c r="B151" s="304"/>
      <c r="C151" s="97" t="s">
        <v>153</v>
      </c>
      <c r="D151" s="97" t="s">
        <v>153</v>
      </c>
      <c r="E151" s="97" t="s">
        <v>153</v>
      </c>
      <c r="F151" s="103">
        <v>539</v>
      </c>
      <c r="G151" s="44"/>
      <c r="H151" s="33"/>
    </row>
    <row r="152" spans="1:8" ht="12.75" customHeight="1">
      <c r="A152" s="117" t="s">
        <v>120</v>
      </c>
      <c r="B152" s="305">
        <v>28301</v>
      </c>
      <c r="C152" s="97" t="s">
        <v>203</v>
      </c>
      <c r="D152" s="101">
        <v>16305</v>
      </c>
      <c r="E152" s="101">
        <v>6114</v>
      </c>
      <c r="F152" s="102">
        <f>SUM(D152:E152)</f>
        <v>22419</v>
      </c>
      <c r="G152" s="44"/>
      <c r="H152" s="33"/>
    </row>
    <row r="153" spans="1:8" ht="12.75" customHeight="1">
      <c r="A153" s="122" t="s">
        <v>121</v>
      </c>
      <c r="B153" s="305"/>
      <c r="C153" s="101">
        <v>1325</v>
      </c>
      <c r="D153" s="101">
        <v>30</v>
      </c>
      <c r="E153" s="101">
        <f>SUM(C153:D153)</f>
        <v>1355</v>
      </c>
      <c r="F153" s="103">
        <v>42</v>
      </c>
      <c r="G153" s="44"/>
      <c r="H153" s="33"/>
    </row>
    <row r="154" spans="1:8" ht="12.75" customHeight="1">
      <c r="A154" s="117" t="s">
        <v>122</v>
      </c>
      <c r="B154" s="305">
        <v>25265</v>
      </c>
      <c r="C154" s="97">
        <v>17</v>
      </c>
      <c r="D154" s="101">
        <v>9888</v>
      </c>
      <c r="E154" s="101">
        <v>11563</v>
      </c>
      <c r="F154" s="102">
        <f>SUM(D154:E154)</f>
        <v>21451</v>
      </c>
      <c r="G154" s="44"/>
      <c r="H154" s="33"/>
    </row>
    <row r="155" spans="1:8" s="173" customFormat="1" ht="12.75" customHeight="1">
      <c r="A155" s="122" t="s">
        <v>123</v>
      </c>
      <c r="B155" s="305"/>
      <c r="C155" s="97" t="s">
        <v>153</v>
      </c>
      <c r="D155" s="97" t="s">
        <v>153</v>
      </c>
      <c r="E155" s="97" t="s">
        <v>153</v>
      </c>
      <c r="F155" s="103">
        <v>7</v>
      </c>
      <c r="G155" s="44"/>
      <c r="H155" s="164"/>
    </row>
    <row r="156" spans="1:8" ht="12.75" customHeight="1">
      <c r="A156" s="359" t="s">
        <v>48</v>
      </c>
      <c r="B156" s="360"/>
      <c r="C156" s="360"/>
      <c r="D156" s="360"/>
      <c r="E156" s="360"/>
      <c r="F156" s="361"/>
      <c r="G156" s="44"/>
      <c r="H156" s="33"/>
    </row>
    <row r="157" spans="1:8" ht="12.75" customHeight="1">
      <c r="A157" s="117" t="s">
        <v>249</v>
      </c>
      <c r="B157" s="303">
        <v>1191</v>
      </c>
      <c r="C157" s="97">
        <v>34.9</v>
      </c>
      <c r="D157" s="101">
        <v>925</v>
      </c>
      <c r="E157" s="101">
        <v>266</v>
      </c>
      <c r="F157" s="102">
        <f>SUM(D157:E157)</f>
        <v>1191</v>
      </c>
      <c r="G157" s="44"/>
      <c r="H157" s="33"/>
    </row>
    <row r="158" spans="1:8" ht="12.75" customHeight="1">
      <c r="A158" s="122" t="s">
        <v>131</v>
      </c>
      <c r="B158" s="304"/>
      <c r="C158" s="97" t="s">
        <v>153</v>
      </c>
      <c r="D158" s="97" t="s">
        <v>153</v>
      </c>
      <c r="E158" s="97" t="s">
        <v>153</v>
      </c>
      <c r="F158" s="103">
        <v>81</v>
      </c>
      <c r="G158" s="44"/>
      <c r="H158" s="33"/>
    </row>
    <row r="159" spans="1:8" ht="12.75" customHeight="1">
      <c r="A159" s="117" t="s">
        <v>209</v>
      </c>
      <c r="B159" s="303">
        <v>61059</v>
      </c>
      <c r="C159" s="97">
        <v>59.9</v>
      </c>
      <c r="D159" s="101">
        <v>16190</v>
      </c>
      <c r="E159" s="101">
        <v>30662</v>
      </c>
      <c r="F159" s="102">
        <f>SUM(D159:E159)</f>
        <v>46852</v>
      </c>
      <c r="G159" s="44"/>
      <c r="H159" s="33"/>
    </row>
    <row r="160" spans="1:8" ht="12.75" customHeight="1">
      <c r="A160" s="122" t="s">
        <v>131</v>
      </c>
      <c r="B160" s="304"/>
      <c r="C160" s="97" t="s">
        <v>153</v>
      </c>
      <c r="D160" s="97" t="s">
        <v>153</v>
      </c>
      <c r="E160" s="97" t="s">
        <v>153</v>
      </c>
      <c r="F160" s="103">
        <v>7125</v>
      </c>
      <c r="G160" s="44"/>
      <c r="H160" s="33"/>
    </row>
    <row r="161" spans="1:8" ht="12.75" customHeight="1">
      <c r="A161" s="117" t="s">
        <v>124</v>
      </c>
      <c r="B161" s="303">
        <v>20000</v>
      </c>
      <c r="C161" s="97">
        <v>20</v>
      </c>
      <c r="D161" s="101">
        <v>5976</v>
      </c>
      <c r="E161" s="101">
        <v>2492</v>
      </c>
      <c r="F161" s="102">
        <f>SUM(D161:E161)</f>
        <v>8468</v>
      </c>
      <c r="G161" s="44"/>
      <c r="H161" s="33"/>
    </row>
    <row r="162" spans="1:8" ht="12.75" customHeight="1">
      <c r="A162" s="122" t="s">
        <v>117</v>
      </c>
      <c r="B162" s="304"/>
      <c r="C162" s="97" t="s">
        <v>153</v>
      </c>
      <c r="D162" s="101" t="s">
        <v>185</v>
      </c>
      <c r="E162" s="101" t="s">
        <v>185</v>
      </c>
      <c r="F162" s="103">
        <v>1434</v>
      </c>
      <c r="G162" s="44"/>
      <c r="H162" s="33"/>
    </row>
    <row r="163" spans="1:8" ht="12.75" customHeight="1">
      <c r="A163" s="117" t="s">
        <v>164</v>
      </c>
      <c r="B163" s="303">
        <v>31000</v>
      </c>
      <c r="C163" s="97">
        <v>150</v>
      </c>
      <c r="D163" s="101">
        <v>1803</v>
      </c>
      <c r="E163" s="101">
        <v>12959</v>
      </c>
      <c r="F163" s="102">
        <f>SUM(D163:E163)</f>
        <v>14762</v>
      </c>
      <c r="G163" s="44"/>
      <c r="H163" s="33"/>
    </row>
    <row r="164" spans="1:8" ht="12.75" customHeight="1">
      <c r="A164" s="122" t="s">
        <v>117</v>
      </c>
      <c r="B164" s="304"/>
      <c r="C164" s="101">
        <v>3717</v>
      </c>
      <c r="D164" s="101" t="s">
        <v>185</v>
      </c>
      <c r="E164" s="101">
        <v>3717</v>
      </c>
      <c r="F164" s="103">
        <v>2697</v>
      </c>
      <c r="G164" s="44"/>
      <c r="H164" s="33"/>
    </row>
    <row r="165" spans="1:8" ht="12.75" customHeight="1">
      <c r="A165" s="117" t="s">
        <v>125</v>
      </c>
      <c r="B165" s="305">
        <v>54600</v>
      </c>
      <c r="C165" s="97">
        <v>145</v>
      </c>
      <c r="D165" s="101">
        <v>14976</v>
      </c>
      <c r="E165" s="101">
        <v>26695</v>
      </c>
      <c r="F165" s="102">
        <f>SUM(D165:E165)</f>
        <v>41671</v>
      </c>
      <c r="G165" s="44"/>
      <c r="H165" s="33"/>
    </row>
    <row r="166" spans="1:8" ht="12.75" customHeight="1">
      <c r="A166" s="122" t="s">
        <v>126</v>
      </c>
      <c r="B166" s="305"/>
      <c r="C166" s="97" t="s">
        <v>153</v>
      </c>
      <c r="D166" s="97" t="s">
        <v>153</v>
      </c>
      <c r="E166" s="97" t="s">
        <v>153</v>
      </c>
      <c r="F166" s="98" t="s">
        <v>153</v>
      </c>
      <c r="G166" s="44"/>
      <c r="H166" s="33"/>
    </row>
    <row r="167" spans="1:8" ht="12.75" customHeight="1">
      <c r="A167" s="117" t="s">
        <v>170</v>
      </c>
      <c r="B167" s="305">
        <v>820</v>
      </c>
      <c r="C167" s="97">
        <v>45</v>
      </c>
      <c r="D167" s="101">
        <v>444</v>
      </c>
      <c r="E167" s="101">
        <v>48</v>
      </c>
      <c r="F167" s="102">
        <f>SUM(D167:E167)</f>
        <v>492</v>
      </c>
      <c r="G167" s="44"/>
      <c r="H167" s="33"/>
    </row>
    <row r="168" spans="1:8" ht="12.75" customHeight="1">
      <c r="A168" s="147" t="s">
        <v>211</v>
      </c>
      <c r="B168" s="303"/>
      <c r="C168" s="148" t="s">
        <v>153</v>
      </c>
      <c r="D168" s="148" t="s">
        <v>153</v>
      </c>
      <c r="E168" s="148" t="s">
        <v>153</v>
      </c>
      <c r="F168" s="149" t="s">
        <v>153</v>
      </c>
      <c r="G168" s="44"/>
      <c r="H168" s="33"/>
    </row>
    <row r="169" spans="1:8" ht="12.75" customHeight="1">
      <c r="A169" s="117" t="s">
        <v>171</v>
      </c>
      <c r="B169" s="305">
        <v>10215</v>
      </c>
      <c r="C169" s="97">
        <v>79</v>
      </c>
      <c r="D169" s="101">
        <v>1138</v>
      </c>
      <c r="E169" s="101">
        <v>4940</v>
      </c>
      <c r="F169" s="102">
        <f>SUM(D169:E169)</f>
        <v>6078</v>
      </c>
      <c r="G169" s="44"/>
      <c r="H169" s="33"/>
    </row>
    <row r="170" spans="1:8" ht="12.75" customHeight="1">
      <c r="A170" s="147" t="s">
        <v>211</v>
      </c>
      <c r="B170" s="305"/>
      <c r="C170" s="97" t="s">
        <v>153</v>
      </c>
      <c r="D170" s="97" t="s">
        <v>153</v>
      </c>
      <c r="E170" s="97" t="s">
        <v>153</v>
      </c>
      <c r="F170" s="98" t="s">
        <v>153</v>
      </c>
      <c r="G170" s="44"/>
      <c r="H170" s="33"/>
    </row>
    <row r="171" spans="1:8" ht="12.75" customHeight="1">
      <c r="A171" s="117" t="s">
        <v>127</v>
      </c>
      <c r="B171" s="305">
        <v>42050</v>
      </c>
      <c r="C171" s="97">
        <v>179</v>
      </c>
      <c r="D171" s="101">
        <v>4475</v>
      </c>
      <c r="E171" s="101">
        <v>26007</v>
      </c>
      <c r="F171" s="102">
        <f>SUM(D171:E171)</f>
        <v>30482</v>
      </c>
      <c r="G171" s="44"/>
      <c r="H171" s="33"/>
    </row>
    <row r="172" spans="1:8" ht="12.75" customHeight="1">
      <c r="A172" s="122" t="s">
        <v>126</v>
      </c>
      <c r="B172" s="305"/>
      <c r="C172" s="97" t="s">
        <v>153</v>
      </c>
      <c r="D172" s="97" t="s">
        <v>153</v>
      </c>
      <c r="E172" s="97" t="s">
        <v>153</v>
      </c>
      <c r="F172" s="98" t="s">
        <v>153</v>
      </c>
      <c r="G172" s="44"/>
      <c r="H172" s="33"/>
    </row>
    <row r="173" spans="1:8" ht="12.75" customHeight="1">
      <c r="A173" s="117" t="s">
        <v>261</v>
      </c>
      <c r="B173" s="305">
        <v>32855</v>
      </c>
      <c r="C173" s="97">
        <v>45</v>
      </c>
      <c r="D173" s="101">
        <v>2283</v>
      </c>
      <c r="E173" s="101">
        <v>18845</v>
      </c>
      <c r="F173" s="102">
        <f>SUM(D173:E173)</f>
        <v>21128</v>
      </c>
      <c r="G173" s="44"/>
      <c r="H173" s="33"/>
    </row>
    <row r="174" spans="1:8" ht="12.75" customHeight="1">
      <c r="A174" s="147" t="s">
        <v>211</v>
      </c>
      <c r="B174" s="303"/>
      <c r="C174" s="148" t="s">
        <v>153</v>
      </c>
      <c r="D174" s="148" t="s">
        <v>153</v>
      </c>
      <c r="E174" s="148" t="s">
        <v>153</v>
      </c>
      <c r="F174" s="149" t="s">
        <v>153</v>
      </c>
      <c r="G174" s="44"/>
      <c r="H174" s="33"/>
    </row>
    <row r="175" spans="1:8" ht="12.75" customHeight="1">
      <c r="A175" s="117" t="s">
        <v>225</v>
      </c>
      <c r="B175" s="303">
        <v>46000</v>
      </c>
      <c r="C175" s="97">
        <v>29</v>
      </c>
      <c r="D175" s="101">
        <v>16082</v>
      </c>
      <c r="E175" s="101">
        <v>19700</v>
      </c>
      <c r="F175" s="102">
        <f>SUM(D175:E175)</f>
        <v>35782</v>
      </c>
      <c r="G175" s="44"/>
      <c r="H175" s="33"/>
    </row>
    <row r="176" spans="1:8" ht="12.75" customHeight="1">
      <c r="A176" s="122" t="s">
        <v>131</v>
      </c>
      <c r="B176" s="304"/>
      <c r="C176" s="97" t="s">
        <v>153</v>
      </c>
      <c r="D176" s="97" t="s">
        <v>153</v>
      </c>
      <c r="E176" s="97" t="s">
        <v>153</v>
      </c>
      <c r="F176" s="103">
        <v>2500</v>
      </c>
      <c r="G176" s="44"/>
      <c r="H176" s="33"/>
    </row>
    <row r="177" spans="1:8" ht="12.75" customHeight="1">
      <c r="A177" s="117" t="s">
        <v>128</v>
      </c>
      <c r="B177" s="303">
        <v>47500</v>
      </c>
      <c r="C177" s="97">
        <v>105</v>
      </c>
      <c r="D177" s="101">
        <v>10935</v>
      </c>
      <c r="E177" s="101">
        <v>22722</v>
      </c>
      <c r="F177" s="102">
        <f>SUM(D177:E177)</f>
        <v>33657</v>
      </c>
      <c r="G177" s="44"/>
      <c r="H177" s="33"/>
    </row>
    <row r="178" spans="1:8" ht="12.75" customHeight="1">
      <c r="A178" s="122" t="s">
        <v>117</v>
      </c>
      <c r="B178" s="304"/>
      <c r="C178" s="101">
        <v>4225</v>
      </c>
      <c r="D178" s="101" t="s">
        <v>185</v>
      </c>
      <c r="E178" s="101">
        <v>4225</v>
      </c>
      <c r="F178" s="103">
        <v>5894</v>
      </c>
      <c r="G178" s="44"/>
      <c r="H178" s="33"/>
    </row>
    <row r="179" spans="1:8" ht="12.75" customHeight="1">
      <c r="A179" s="117" t="s">
        <v>129</v>
      </c>
      <c r="B179" s="303">
        <v>53350</v>
      </c>
      <c r="C179" s="97">
        <v>49.5</v>
      </c>
      <c r="D179" s="101">
        <v>10528</v>
      </c>
      <c r="E179" s="101">
        <v>31295</v>
      </c>
      <c r="F179" s="102">
        <f>SUM(D179:E179)</f>
        <v>41823</v>
      </c>
      <c r="G179" s="44"/>
      <c r="H179" s="33"/>
    </row>
    <row r="180" spans="1:8" ht="12.75" customHeight="1">
      <c r="A180" s="122" t="s">
        <v>126</v>
      </c>
      <c r="B180" s="304"/>
      <c r="C180" s="97" t="s">
        <v>153</v>
      </c>
      <c r="D180" s="97" t="s">
        <v>153</v>
      </c>
      <c r="E180" s="97" t="s">
        <v>153</v>
      </c>
      <c r="F180" s="98" t="s">
        <v>153</v>
      </c>
      <c r="G180" s="44"/>
      <c r="H180" s="33"/>
    </row>
    <row r="181" spans="1:8" ht="12.75" customHeight="1">
      <c r="A181" s="117" t="s">
        <v>186</v>
      </c>
      <c r="B181" s="325" t="s">
        <v>153</v>
      </c>
      <c r="C181" s="97">
        <v>35</v>
      </c>
      <c r="D181" s="101">
        <v>2010</v>
      </c>
      <c r="E181" s="101">
        <v>11070</v>
      </c>
      <c r="F181" s="102">
        <f>SUM(D181:E181)</f>
        <v>13080</v>
      </c>
      <c r="G181" s="44"/>
      <c r="H181" s="33"/>
    </row>
    <row r="182" spans="1:8" ht="12.75" customHeight="1">
      <c r="A182" s="122" t="s">
        <v>130</v>
      </c>
      <c r="B182" s="326"/>
      <c r="C182" s="97" t="s">
        <v>153</v>
      </c>
      <c r="D182" s="97" t="s">
        <v>153</v>
      </c>
      <c r="E182" s="97" t="s">
        <v>153</v>
      </c>
      <c r="F182" s="103">
        <v>980</v>
      </c>
      <c r="G182" s="44"/>
      <c r="H182" s="33"/>
    </row>
    <row r="183" spans="1:8" ht="12.75" customHeight="1">
      <c r="A183" s="318" t="s">
        <v>46</v>
      </c>
      <c r="B183" s="319"/>
      <c r="C183" s="319"/>
      <c r="D183" s="319"/>
      <c r="E183" s="319"/>
      <c r="F183" s="320"/>
      <c r="G183" s="40"/>
      <c r="H183" s="33"/>
    </row>
    <row r="184" spans="1:8" ht="12.75" customHeight="1">
      <c r="A184" s="117" t="s">
        <v>193</v>
      </c>
      <c r="B184" s="303">
        <v>22800</v>
      </c>
      <c r="C184" s="97">
        <v>18</v>
      </c>
      <c r="D184" s="101">
        <v>301</v>
      </c>
      <c r="E184" s="101">
        <v>70</v>
      </c>
      <c r="F184" s="102">
        <f>SUM(D184:E184)</f>
        <v>371</v>
      </c>
      <c r="G184" s="44"/>
      <c r="H184" s="33"/>
    </row>
    <row r="185" spans="1:8" ht="12.75" customHeight="1">
      <c r="A185" s="122" t="s">
        <v>194</v>
      </c>
      <c r="B185" s="304"/>
      <c r="C185" s="101">
        <v>21800</v>
      </c>
      <c r="D185" s="101" t="s">
        <v>185</v>
      </c>
      <c r="E185" s="101">
        <v>21800</v>
      </c>
      <c r="F185" s="103">
        <v>119</v>
      </c>
      <c r="G185" s="44"/>
      <c r="H185" s="33"/>
    </row>
    <row r="186" spans="1:8" ht="15" customHeight="1">
      <c r="A186" s="118" t="s">
        <v>207</v>
      </c>
      <c r="B186" s="303">
        <v>28300</v>
      </c>
      <c r="C186" s="97">
        <v>70</v>
      </c>
      <c r="D186" s="101">
        <v>2341</v>
      </c>
      <c r="E186" s="101">
        <v>18726</v>
      </c>
      <c r="F186" s="102">
        <f>SUM(D186:E186)</f>
        <v>21067</v>
      </c>
      <c r="G186" s="35"/>
      <c r="H186" s="33"/>
    </row>
    <row r="187" spans="1:8" ht="13.5" thickBot="1">
      <c r="A187" s="124" t="s">
        <v>211</v>
      </c>
      <c r="B187" s="389"/>
      <c r="C187" s="111" t="s">
        <v>153</v>
      </c>
      <c r="D187" s="111" t="s">
        <v>153</v>
      </c>
      <c r="E187" s="111" t="s">
        <v>153</v>
      </c>
      <c r="F187" s="174" t="s">
        <v>153</v>
      </c>
      <c r="G187" s="33"/>
      <c r="H187" s="33"/>
    </row>
    <row r="188" spans="1:15" ht="12.75" customHeight="1">
      <c r="A188" s="374"/>
      <c r="B188" s="374"/>
      <c r="C188" s="373"/>
      <c r="D188" s="373"/>
      <c r="E188" s="373"/>
      <c r="F188" s="373"/>
      <c r="G188" s="153"/>
      <c r="H188" s="152"/>
      <c r="I188" s="152"/>
      <c r="J188" s="152"/>
      <c r="K188" s="152"/>
      <c r="L188" s="152"/>
      <c r="M188" s="152"/>
      <c r="N188" s="152"/>
      <c r="O188" s="152"/>
    </row>
    <row r="189" spans="1:15" ht="13.5" thickBot="1">
      <c r="A189" s="374"/>
      <c r="B189" s="374"/>
      <c r="C189" s="373"/>
      <c r="D189" s="373"/>
      <c r="E189" s="373"/>
      <c r="F189" s="373"/>
      <c r="G189" s="152"/>
      <c r="H189" s="152"/>
      <c r="I189" s="152"/>
      <c r="J189" s="152"/>
      <c r="K189" s="152"/>
      <c r="L189" s="152"/>
      <c r="M189" s="152"/>
      <c r="N189" s="152"/>
      <c r="O189" s="152"/>
    </row>
    <row r="190" spans="1:15" ht="12.75">
      <c r="A190" s="368" t="s">
        <v>192</v>
      </c>
      <c r="B190" s="369"/>
      <c r="C190" s="369"/>
      <c r="D190" s="369"/>
      <c r="E190" s="369"/>
      <c r="F190" s="370"/>
      <c r="G190" s="161"/>
      <c r="H190" s="38"/>
      <c r="I190" s="154"/>
      <c r="J190" s="155"/>
      <c r="K190" s="155"/>
      <c r="L190" s="155"/>
      <c r="M190" s="155"/>
      <c r="N190" s="155"/>
      <c r="O190" s="155"/>
    </row>
    <row r="191" spans="1:15" ht="12.75">
      <c r="A191" s="371" t="s">
        <v>63</v>
      </c>
      <c r="B191" s="372"/>
      <c r="C191" s="376" t="s">
        <v>7</v>
      </c>
      <c r="D191" s="377"/>
      <c r="E191" s="378" t="s">
        <v>156</v>
      </c>
      <c r="F191" s="379"/>
      <c r="G191" s="162"/>
      <c r="H191" s="162"/>
      <c r="I191" s="154"/>
      <c r="J191" s="155"/>
      <c r="K191" s="155"/>
      <c r="L191" s="155"/>
      <c r="M191" s="155"/>
      <c r="N191" s="155"/>
      <c r="O191" s="155"/>
    </row>
    <row r="192" spans="1:8" ht="12.75">
      <c r="A192" s="371" t="s">
        <v>14</v>
      </c>
      <c r="B192" s="372"/>
      <c r="C192" s="243"/>
      <c r="D192" s="244"/>
      <c r="E192" s="380"/>
      <c r="F192" s="381"/>
      <c r="G192" s="163"/>
      <c r="H192" s="162"/>
    </row>
    <row r="193" spans="1:8" ht="24" customHeight="1">
      <c r="A193" s="168" t="s">
        <v>204</v>
      </c>
      <c r="B193" s="165"/>
      <c r="C193" s="382">
        <v>95500</v>
      </c>
      <c r="D193" s="383"/>
      <c r="E193" s="386">
        <v>95075</v>
      </c>
      <c r="F193" s="387"/>
      <c r="G193" s="166"/>
      <c r="H193" s="164"/>
    </row>
    <row r="194" spans="1:8" ht="13.5" thickBot="1">
      <c r="A194" s="366" t="s">
        <v>205</v>
      </c>
      <c r="B194" s="367"/>
      <c r="C194" s="384"/>
      <c r="D194" s="385"/>
      <c r="E194" s="384"/>
      <c r="F194" s="388"/>
      <c r="G194" s="167"/>
      <c r="H194" s="164"/>
    </row>
    <row r="195" spans="1:8" ht="12.75">
      <c r="A195" s="34"/>
      <c r="B195" s="33"/>
      <c r="C195" s="33"/>
      <c r="D195" s="33"/>
      <c r="E195" s="33"/>
      <c r="F195" s="33"/>
      <c r="G195" s="33"/>
      <c r="H195" s="33"/>
    </row>
    <row r="196" spans="1:8" ht="12.75" customHeight="1">
      <c r="A196" s="375" t="s">
        <v>208</v>
      </c>
      <c r="B196" s="375"/>
      <c r="C196" s="375"/>
      <c r="D196" s="375"/>
      <c r="E196" s="375"/>
      <c r="F196" s="375"/>
      <c r="G196" s="33"/>
      <c r="H196" s="33"/>
    </row>
    <row r="197" spans="1:8" ht="12.75">
      <c r="A197" s="375"/>
      <c r="B197" s="375"/>
      <c r="C197" s="375"/>
      <c r="D197" s="375"/>
      <c r="E197" s="375"/>
      <c r="F197" s="375"/>
      <c r="G197" s="33"/>
      <c r="H197" s="33"/>
    </row>
    <row r="198" spans="1:8" ht="12.75">
      <c r="A198" s="34"/>
      <c r="B198" s="33"/>
      <c r="C198" s="33"/>
      <c r="D198" s="33"/>
      <c r="E198" s="33"/>
      <c r="F198" s="33"/>
      <c r="G198" s="33"/>
      <c r="H198" s="33"/>
    </row>
    <row r="199" spans="1:8" ht="12.75">
      <c r="A199" s="34"/>
      <c r="B199" s="33"/>
      <c r="C199" s="33"/>
      <c r="D199" s="33"/>
      <c r="E199" s="33"/>
      <c r="F199" s="33"/>
      <c r="G199" s="33"/>
      <c r="H199" s="33"/>
    </row>
    <row r="200" spans="1:8" ht="12.75">
      <c r="A200" s="34"/>
      <c r="B200" s="33"/>
      <c r="C200" s="33"/>
      <c r="D200" s="33"/>
      <c r="E200" s="33"/>
      <c r="F200" s="33"/>
      <c r="G200" s="33"/>
      <c r="H200" s="33"/>
    </row>
    <row r="201" spans="1:8" ht="12.75">
      <c r="A201" s="34"/>
      <c r="B201" s="33"/>
      <c r="C201" s="33"/>
      <c r="D201" s="33"/>
      <c r="E201" s="33"/>
      <c r="F201" s="33"/>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sheetData>
  <mergeCells count="132">
    <mergeCell ref="A196:F197"/>
    <mergeCell ref="B159:B160"/>
    <mergeCell ref="C191:D192"/>
    <mergeCell ref="E191:F192"/>
    <mergeCell ref="C193:D194"/>
    <mergeCell ref="E193:F194"/>
    <mergeCell ref="A191:B191"/>
    <mergeCell ref="B186:B187"/>
    <mergeCell ref="B179:B180"/>
    <mergeCell ref="B161:B162"/>
    <mergeCell ref="B169:B170"/>
    <mergeCell ref="A183:F183"/>
    <mergeCell ref="B181:B182"/>
    <mergeCell ref="B175:B176"/>
    <mergeCell ref="B173:B174"/>
    <mergeCell ref="B177:B178"/>
    <mergeCell ref="B171:B172"/>
    <mergeCell ref="B184:B185"/>
    <mergeCell ref="A194:B194"/>
    <mergeCell ref="A190:F190"/>
    <mergeCell ref="A192:B192"/>
    <mergeCell ref="E188:F189"/>
    <mergeCell ref="A188:B188"/>
    <mergeCell ref="A189:B189"/>
    <mergeCell ref="C188:D189"/>
    <mergeCell ref="B167:B168"/>
    <mergeCell ref="B165:B166"/>
    <mergeCell ref="A147:F147"/>
    <mergeCell ref="B132:B133"/>
    <mergeCell ref="B157:B158"/>
    <mergeCell ref="B154:B155"/>
    <mergeCell ref="B150:B151"/>
    <mergeCell ref="B152:B153"/>
    <mergeCell ref="A137:F137"/>
    <mergeCell ref="B163:B164"/>
    <mergeCell ref="A146:F146"/>
    <mergeCell ref="A156:F156"/>
    <mergeCell ref="B134:B135"/>
    <mergeCell ref="A136:F136"/>
    <mergeCell ref="A145:F145"/>
    <mergeCell ref="B143:B144"/>
    <mergeCell ref="B138:B139"/>
    <mergeCell ref="A142:F142"/>
    <mergeCell ref="B148:B149"/>
    <mergeCell ref="A35:F35"/>
    <mergeCell ref="A30:F30"/>
    <mergeCell ref="A36:F36"/>
    <mergeCell ref="B38:B39"/>
    <mergeCell ref="B70:B71"/>
    <mergeCell ref="B52:B53"/>
    <mergeCell ref="B58:B59"/>
    <mergeCell ref="B54:B55"/>
    <mergeCell ref="B68:B69"/>
    <mergeCell ref="B62:B63"/>
    <mergeCell ref="B60:B61"/>
    <mergeCell ref="B66:B67"/>
    <mergeCell ref="B64:B65"/>
    <mergeCell ref="B56:B57"/>
    <mergeCell ref="A3:F3"/>
    <mergeCell ref="A37:F37"/>
    <mergeCell ref="B31:B32"/>
    <mergeCell ref="B16:B17"/>
    <mergeCell ref="B12:B13"/>
    <mergeCell ref="B14:B15"/>
    <mergeCell ref="B22:B23"/>
    <mergeCell ref="B10:B11"/>
    <mergeCell ref="B18:B19"/>
    <mergeCell ref="B24:B25"/>
    <mergeCell ref="B8:B9"/>
    <mergeCell ref="G31:G32"/>
    <mergeCell ref="G20:G21"/>
    <mergeCell ref="G16:G17"/>
    <mergeCell ref="G24:G25"/>
    <mergeCell ref="G22:G23"/>
    <mergeCell ref="B20:B21"/>
    <mergeCell ref="G14:G15"/>
    <mergeCell ref="B28:B29"/>
    <mergeCell ref="B26:B27"/>
    <mergeCell ref="A2:G2"/>
    <mergeCell ref="B4:B5"/>
    <mergeCell ref="B50:B51"/>
    <mergeCell ref="B44:B45"/>
    <mergeCell ref="B40:B41"/>
    <mergeCell ref="G12:G13"/>
    <mergeCell ref="G6:G7"/>
    <mergeCell ref="G40:G41"/>
    <mergeCell ref="B42:B43"/>
    <mergeCell ref="B6:B7"/>
    <mergeCell ref="G42:G43"/>
    <mergeCell ref="B46:B47"/>
    <mergeCell ref="B48:B49"/>
    <mergeCell ref="G46:G47"/>
    <mergeCell ref="G70:G71"/>
    <mergeCell ref="G56:G57"/>
    <mergeCell ref="G68:G69"/>
    <mergeCell ref="G66:G67"/>
    <mergeCell ref="A114:F114"/>
    <mergeCell ref="B106:B107"/>
    <mergeCell ref="A113:F113"/>
    <mergeCell ref="A108:F108"/>
    <mergeCell ref="B111:B112"/>
    <mergeCell ref="B115:B116"/>
    <mergeCell ref="B121:B122"/>
    <mergeCell ref="A117:F117"/>
    <mergeCell ref="B118:B119"/>
    <mergeCell ref="B72:B73"/>
    <mergeCell ref="B91:B92"/>
    <mergeCell ref="B82:B83"/>
    <mergeCell ref="B85:B86"/>
    <mergeCell ref="B74:B75"/>
    <mergeCell ref="A84:F84"/>
    <mergeCell ref="B76:B77"/>
    <mergeCell ref="B78:B79"/>
    <mergeCell ref="B80:B81"/>
    <mergeCell ref="B87:B88"/>
    <mergeCell ref="B130:B131"/>
    <mergeCell ref="B140:B141"/>
    <mergeCell ref="B96:B97"/>
    <mergeCell ref="B109:B110"/>
    <mergeCell ref="A127:F127"/>
    <mergeCell ref="B123:F124"/>
    <mergeCell ref="A126:F126"/>
    <mergeCell ref="A120:F120"/>
    <mergeCell ref="A125:F125"/>
    <mergeCell ref="B128:B129"/>
    <mergeCell ref="B104:B105"/>
    <mergeCell ref="B89:B90"/>
    <mergeCell ref="B102:B103"/>
    <mergeCell ref="B100:B101"/>
    <mergeCell ref="A95:F95"/>
    <mergeCell ref="B98:B99"/>
    <mergeCell ref="B93:B94"/>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4"/>
  <rowBreaks count="2" manualBreakCount="2">
    <brk id="69" max="7" man="1"/>
    <brk id="144"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2002-08-07T10:58:15Z</cp:lastPrinted>
  <dcterms:created xsi:type="dcterms:W3CDTF">1999-03-29T09:51:01Z</dcterms:created>
  <dcterms:modified xsi:type="dcterms:W3CDTF">2002-09-24T09:42:53Z</dcterms:modified>
  <cp:category/>
  <cp:version/>
  <cp:contentType/>
  <cp:contentStatus/>
</cp:coreProperties>
</file>