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44" windowHeight="6792" activeTab="1"/>
  </bookViews>
  <sheets>
    <sheet name="noviny" sheetId="1" r:id="rId1"/>
    <sheet name="sup. a mag." sheetId="2" r:id="rId2"/>
  </sheets>
  <definedNames>
    <definedName name="_xlnm.Print_Area" localSheetId="0">'noviny'!$A$1:$O$189</definedName>
    <definedName name="_xlnm.Print_Area" localSheetId="1">'sup. a mag.'!$A$2:$H$192</definedName>
  </definedNames>
  <calcPr fullCalcOnLoad="1"/>
</workbook>
</file>

<file path=xl/comments2.xml><?xml version="1.0" encoding="utf-8"?>
<comments xmlns="http://schemas.openxmlformats.org/spreadsheetml/2006/main">
  <authors>
    <author>Jana Štenclová</author>
  </authors>
  <commentList>
    <comment ref="E90" authorId="0">
      <text>
        <r>
          <rPr>
            <b/>
            <sz val="8"/>
            <rFont val="Tahoma"/>
            <family val="0"/>
          </rPr>
          <t xml:space="preserve">Kateřina Mandíková: opravné hlášení ze dne 18.2.2002
</t>
        </r>
        <r>
          <rPr>
            <sz val="8"/>
            <rFont val="Tahoma"/>
            <family val="0"/>
          </rPr>
          <t xml:space="preserve">
</t>
        </r>
      </text>
    </comment>
    <comment ref="F90" authorId="0">
      <text>
        <r>
          <rPr>
            <b/>
            <sz val="8"/>
            <rFont val="Tahoma"/>
            <family val="0"/>
          </rPr>
          <t xml:space="preserve">Kateřina Mandíková: opravné hlášení ze dne 18.2.2002
</t>
        </r>
        <r>
          <rPr>
            <sz val="8"/>
            <rFont val="Tahoma"/>
            <family val="0"/>
          </rPr>
          <t xml:space="preserve">
</t>
        </r>
      </text>
    </comment>
    <comment ref="A62" authorId="0">
      <text>
        <r>
          <rPr>
            <b/>
            <sz val="8"/>
            <rFont val="Tahoma"/>
            <family val="0"/>
          </rPr>
          <t>Kateřina Mandíková: 
dodatečné zveřejnění dle hlášení ze dne 28.2.2002</t>
        </r>
        <r>
          <rPr>
            <sz val="8"/>
            <rFont val="Tahoma"/>
            <family val="0"/>
          </rPr>
          <t xml:space="preserve">
</t>
        </r>
      </text>
    </comment>
    <comment ref="D68" authorId="0">
      <text>
        <r>
          <rPr>
            <b/>
            <sz val="8"/>
            <rFont val="Tahoma"/>
            <family val="0"/>
          </rPr>
          <t xml:space="preserve">Kateřina Mandíková:  opravné hlášení ze 13.3.2002
</t>
        </r>
        <r>
          <rPr>
            <sz val="8"/>
            <rFont val="Tahoma"/>
            <family val="0"/>
          </rPr>
          <t xml:space="preserve">
</t>
        </r>
      </text>
    </comment>
    <comment ref="F68" authorId="0">
      <text>
        <r>
          <rPr>
            <b/>
            <sz val="8"/>
            <rFont val="Tahoma"/>
            <family val="0"/>
          </rPr>
          <t>Kateřina Mandíková:</t>
        </r>
        <r>
          <rPr>
            <sz val="8"/>
            <rFont val="Tahoma"/>
            <family val="0"/>
          </rPr>
          <t xml:space="preserve">
opravné hlásení ze dne 13.3.2002
</t>
        </r>
      </text>
    </comment>
  </commentList>
</comments>
</file>

<file path=xl/sharedStrings.xml><?xml version="1.0" encoding="utf-8"?>
<sst xmlns="http://schemas.openxmlformats.org/spreadsheetml/2006/main" count="779" uniqueCount="257">
  <si>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</si>
  <si>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</si>
  <si>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</si>
  <si>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</si>
  <si>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</si>
  <si>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</si>
  <si>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</si>
  <si>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</si>
  <si>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</si>
  <si>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</si>
  <si>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</si>
  <si>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</si>
  <si>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</si>
  <si>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</si>
  <si>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</si>
  <si>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</si>
  <si>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</si>
  <si>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</si>
  <si>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</si>
  <si>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</si>
  <si>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</si>
  <si>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</si>
  <si>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</si>
  <si>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</si>
  <si>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</si>
  <si>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</si>
  <si>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</si>
  <si>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Denní průměr.....průměrný denní TN /PN/ včetně zahraničí (average daily TN /PN/ incl. abroad)</t>
  </si>
  <si>
    <t>xxx..........................v tento den nevychází (is not issued this day)</t>
  </si>
  <si>
    <t>Neoznačená vydání jsou standardní (Standard editions are unmarked.).</t>
  </si>
  <si>
    <t xml:space="preserve">                     (name of supplement is behind the name of daily)</t>
  </si>
  <si>
    <t xml:space="preserve">                     Samostatně neprodejné. </t>
  </si>
  <si>
    <t>Časopisy (Magazines)</t>
  </si>
  <si>
    <t>3. Tituly společenské a život. stylu (Publications about society and lifestyle)</t>
  </si>
  <si>
    <t>3.1. Společenské časopisy (Magazines about society)</t>
  </si>
  <si>
    <t>3.2. Časopisy pro ženy (Women´s  magazines)</t>
  </si>
  <si>
    <t>3.3. Exkluzivní časopisy (Exclusive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</si>
  <si>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</si>
  <si>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</si>
  <si>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</si>
  <si>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</si>
  <si>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</si>
  <si>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</si>
  <si>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</si>
  <si>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</si>
  <si>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5.2. Časopisy se zaměřením na kulturu (Magazines focusing on culture)</t>
  </si>
  <si>
    <t>5.2.2. Časopisy zaměřené na film a video (Magazines focusing on film and videos)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</si>
  <si>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</si>
  <si>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</si>
  <si>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</si>
  <si>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</si>
  <si>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</si>
  <si>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</si>
  <si>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</si>
  <si>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5.1.2. Motoristické časopisy (Motors magazines)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</si>
  <si>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</si>
  <si>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</si>
  <si>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</si>
  <si>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</si>
  <si>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</si>
  <si>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</si>
  <si>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</si>
  <si>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</si>
  <si>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</si>
  <si>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</si>
  <si>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</si>
  <si>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</si>
  <si>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</si>
  <si>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</si>
  <si>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</si>
  <si>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</si>
  <si>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</si>
  <si>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</si>
  <si>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</si>
  <si>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</si>
  <si>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</si>
  <si>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Hranický týden</t>
  </si>
  <si>
    <t>Naše Valašsko</t>
  </si>
  <si>
    <t>Nové Přerovsko</t>
  </si>
  <si>
    <t>Nový život</t>
  </si>
  <si>
    <t>Region</t>
  </si>
  <si>
    <t>Region s. r. o.</t>
  </si>
  <si>
    <t>VLTAVA-LABE-PRESS, a. s.</t>
  </si>
  <si>
    <t>Top Víkend magazín</t>
  </si>
  <si>
    <t>TV magazín</t>
  </si>
  <si>
    <t>Slovácké noviny</t>
  </si>
  <si>
    <t>Slovácko</t>
  </si>
  <si>
    <t>The Prague Post</t>
  </si>
  <si>
    <t>Prague Post s. r. o.</t>
  </si>
  <si>
    <t xml:space="preserve">Týden                                                           </t>
  </si>
  <si>
    <t>Mediacop, s. r. o.</t>
  </si>
  <si>
    <t>100+1 ZZ</t>
  </si>
  <si>
    <t>Astro</t>
  </si>
  <si>
    <t>CosmoGirl</t>
  </si>
  <si>
    <t>Cosmopolitan</t>
  </si>
  <si>
    <t>ELLE</t>
  </si>
  <si>
    <t>Esquire</t>
  </si>
  <si>
    <t>Harper´s Bazaar</t>
  </si>
  <si>
    <t>100+1, a. s.</t>
  </si>
  <si>
    <t>N Press, a. s.</t>
  </si>
  <si>
    <t>Hearst - Stratosféra, s. r. o.</t>
  </si>
  <si>
    <t>Cena vydání (Kč)</t>
  </si>
  <si>
    <t>Hachette Filipacchi 2000, s. r. o.</t>
  </si>
  <si>
    <t>Stratosféra, s. r. o.</t>
  </si>
  <si>
    <t>Marianne</t>
  </si>
  <si>
    <t>Mladý svět</t>
  </si>
  <si>
    <t>Mladý svět, a. s.</t>
  </si>
  <si>
    <t>Quo</t>
  </si>
  <si>
    <t>Reader´s Digest-Výběr</t>
  </si>
  <si>
    <t>Reader´s Digest-Výběr, s. r. o.</t>
  </si>
  <si>
    <t>Redhot</t>
  </si>
  <si>
    <t>Reflex</t>
  </si>
  <si>
    <t>Ringier ČR, a. s.</t>
  </si>
  <si>
    <t>Rytmus života</t>
  </si>
  <si>
    <t>Europress, k. s.</t>
  </si>
  <si>
    <t>Seriál</t>
  </si>
  <si>
    <t>SPY</t>
  </si>
  <si>
    <t>Story</t>
  </si>
  <si>
    <t>Style</t>
  </si>
  <si>
    <t>Šťastný Jim</t>
  </si>
  <si>
    <t>Týdeník Květy</t>
  </si>
  <si>
    <t>Beau Monde</t>
  </si>
  <si>
    <t>Chvilka pro tebe</t>
  </si>
  <si>
    <t>Napsáno životem</t>
  </si>
  <si>
    <t>Překvapení</t>
  </si>
  <si>
    <t>Vlasta</t>
  </si>
  <si>
    <t>FITSTYL</t>
  </si>
  <si>
    <t>Laguna Media, s. r. o.</t>
  </si>
  <si>
    <t>Astrosat, s. r. o.</t>
  </si>
  <si>
    <t>TV Plus</t>
  </si>
  <si>
    <t>TV Revue</t>
  </si>
  <si>
    <t>Týdeník Rozhlas</t>
  </si>
  <si>
    <t>Radioservis, a. s.</t>
  </si>
  <si>
    <t>Týdeník Televize</t>
  </si>
  <si>
    <t>Puls</t>
  </si>
  <si>
    <t>Kačer Donald</t>
  </si>
  <si>
    <t>Egmont ČR, s. r. o.</t>
  </si>
  <si>
    <t>ABC mladých techniků a přírodovědců</t>
  </si>
  <si>
    <t>Fotbal - Sport</t>
  </si>
  <si>
    <t>Fotbal - Sport, s. r. o.</t>
  </si>
  <si>
    <t>Hattrick - fotbalový magazín</t>
  </si>
  <si>
    <t>Mars foto, s. r. o.</t>
  </si>
  <si>
    <t>SPEED</t>
  </si>
  <si>
    <t>Cinema</t>
  </si>
  <si>
    <t>Albatros nakladatelství, a. s.</t>
  </si>
  <si>
    <t>Receptář na každý den</t>
  </si>
  <si>
    <t>Praktická žena</t>
  </si>
  <si>
    <t>Business World</t>
  </si>
  <si>
    <t>IDG Czech, a. s.</t>
  </si>
  <si>
    <t>Ekonom</t>
  </si>
  <si>
    <t>Economia, a. s.</t>
  </si>
  <si>
    <t>Euro ekonomický týdeník</t>
  </si>
  <si>
    <t>Euronews, a. s.</t>
  </si>
  <si>
    <t>Profit</t>
  </si>
  <si>
    <t>Stanford, a. s.</t>
  </si>
  <si>
    <t>Computer</t>
  </si>
  <si>
    <t>Computerworld</t>
  </si>
  <si>
    <t>Chip</t>
  </si>
  <si>
    <t>Vogel Publishing, s. r. o.</t>
  </si>
  <si>
    <t>Trade &amp; Leisure Publications</t>
  </si>
  <si>
    <t>Level</t>
  </si>
  <si>
    <t>Mobility</t>
  </si>
  <si>
    <t>PC World</t>
  </si>
  <si>
    <t>Počítač pro každého</t>
  </si>
  <si>
    <t>Telefon</t>
  </si>
  <si>
    <t>Techno Publishing, a. s.</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</si>
  <si>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</si>
  <si>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</si>
  <si>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</si>
  <si>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</si>
  <si>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</si>
  <si>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</si>
  <si>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</si>
  <si>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</si>
  <si>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</si>
  <si>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</si>
  <si>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</si>
  <si>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</si>
  <si>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</si>
  <si>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</si>
  <si>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</si>
  <si>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</si>
  <si>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</si>
  <si>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</si>
  <si>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</si>
  <si>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</si>
  <si>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</si>
  <si>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r>
      <t xml:space="preserve">Kontakty (contacts): </t>
    </r>
    <r>
      <rPr>
        <sz val="6.5"/>
        <rFont val="Arial CE"/>
        <family val="2"/>
      </rPr>
      <t>Manažer ABC ČR Ing. S. Jurnečka (tel./fax 02/2173 35 26, e-mail: abccr@abccr.cz), sekretariát UVDT (tel. 02/2173 35 27, fax 232 29 61)</t>
    </r>
  </si>
  <si>
    <t xml:space="preserve"> ---</t>
  </si>
  <si>
    <t>Týdeník Nymbursko</t>
  </si>
  <si>
    <t>Ring</t>
  </si>
  <si>
    <t>VN</t>
  </si>
  <si>
    <t xml:space="preserve">Stereo &amp; Video  </t>
  </si>
  <si>
    <t>Břeclavsko</t>
  </si>
  <si>
    <t>Naše Opavsko</t>
  </si>
  <si>
    <t>Prostějovský týden</t>
  </si>
  <si>
    <t>Naše Opavsko, a. s.</t>
  </si>
  <si>
    <t>Břeclavsko, s. r. o.</t>
  </si>
  <si>
    <t>KVARTA, s. r. o.</t>
  </si>
  <si>
    <t>Týden u nás</t>
  </si>
  <si>
    <t>Vyškovské noviny</t>
  </si>
  <si>
    <t>MINT, s. r. o.</t>
  </si>
  <si>
    <t>StarPress, a. s.</t>
  </si>
  <si>
    <t>59,00/39,00</t>
  </si>
  <si>
    <t>95,00/39,00</t>
  </si>
  <si>
    <t>24,00/22,00</t>
  </si>
  <si>
    <t>29,50/49,00</t>
  </si>
  <si>
    <t xml:space="preserve">                                                                                                                                  </t>
  </si>
  <si>
    <t>Magazín Koktejl</t>
  </si>
  <si>
    <t>Czech Press, s. r. o.</t>
  </si>
  <si>
    <t>Mona, s. r. o.</t>
  </si>
  <si>
    <t>14,50/15,00</t>
  </si>
  <si>
    <t>Tripmag</t>
  </si>
  <si>
    <t>iMÉDIA, s. r. o.</t>
  </si>
  <si>
    <t>GameStar</t>
  </si>
  <si>
    <t>Moravský sever</t>
  </si>
  <si>
    <t>Moravský sever, s. r. o.</t>
  </si>
  <si>
    <t>20,00/18,00</t>
  </si>
  <si>
    <t>ProHockey</t>
  </si>
  <si>
    <t>Premiere</t>
  </si>
  <si>
    <r>
      <t>Blesk/ Blesk magazín</t>
    </r>
    <r>
      <rPr>
        <sz val="8"/>
        <color indexed="8"/>
        <rFont val="Arial CE"/>
        <family val="2"/>
      </rPr>
      <t xml:space="preserve">            </t>
    </r>
    <r>
      <rPr>
        <i/>
        <sz val="8"/>
        <color indexed="8"/>
        <rFont val="Arial CE"/>
        <family val="2"/>
      </rPr>
      <t xml:space="preserve">Ringier ČR, a. s. </t>
    </r>
  </si>
  <si>
    <r>
      <t>Hospodářské noviny/Víkend</t>
    </r>
    <r>
      <rPr>
        <sz val="8"/>
        <color indexed="8"/>
        <rFont val="Arial CE"/>
        <family val="2"/>
      </rPr>
      <t xml:space="preserve">  </t>
    </r>
    <r>
      <rPr>
        <i/>
        <sz val="8"/>
        <color indexed="8"/>
        <rFont val="Arial CE"/>
        <family val="2"/>
      </rPr>
      <t>Economia, a.s.</t>
    </r>
  </si>
  <si>
    <r>
      <t>Lidové Noviny/Pátek LN</t>
    </r>
    <r>
      <rPr>
        <sz val="8"/>
        <color indexed="8"/>
        <rFont val="Arial CE"/>
        <family val="2"/>
      </rPr>
      <t xml:space="preserve">                              </t>
    </r>
    <r>
      <rPr>
        <i/>
        <sz val="8"/>
        <color indexed="8"/>
        <rFont val="Arial CE"/>
        <family val="2"/>
      </rPr>
      <t>Lidové noviny, a. s.</t>
    </r>
  </si>
  <si>
    <r>
      <t>MF DNES/Mg. Dnes+TV</t>
    </r>
    <r>
      <rPr>
        <sz val="8"/>
        <color indexed="8"/>
        <rFont val="Arial CE"/>
        <family val="2"/>
      </rPr>
      <t xml:space="preserve">               </t>
    </r>
    <r>
      <rPr>
        <i/>
        <sz val="8"/>
        <color indexed="8"/>
        <rFont val="Arial CE"/>
        <family val="2"/>
      </rPr>
      <t xml:space="preserve"> Mafra, a. s.</t>
    </r>
  </si>
  <si>
    <r>
      <t>Sport/ Volno Sport</t>
    </r>
    <r>
      <rPr>
        <sz val="8"/>
        <color indexed="8"/>
        <rFont val="Arial CE"/>
        <family val="2"/>
      </rPr>
      <t xml:space="preserve">                </t>
    </r>
    <r>
      <rPr>
        <i/>
        <sz val="8"/>
        <color indexed="8"/>
        <rFont val="Arial CE"/>
        <family val="2"/>
      </rPr>
      <t>Čs. Sport, s. r. o.</t>
    </r>
  </si>
  <si>
    <r>
      <t>Super/ Super magazín</t>
    </r>
    <r>
      <rPr>
        <sz val="8"/>
        <color indexed="8"/>
        <rFont val="Arial CE"/>
        <family val="2"/>
      </rPr>
      <t xml:space="preserve">            </t>
    </r>
    <r>
      <rPr>
        <i/>
        <sz val="8"/>
        <color indexed="8"/>
        <rFont val="Arial CE"/>
        <family val="2"/>
      </rPr>
      <t>e-Media, a. s.</t>
    </r>
  </si>
  <si>
    <r>
      <t>Právo/ Dům a bydlení/ Magazín Práva/</t>
    </r>
    <r>
      <rPr>
        <sz val="8"/>
        <color indexed="8"/>
        <rFont val="Arial CE"/>
        <family val="2"/>
      </rPr>
      <t xml:space="preserve"> </t>
    </r>
    <r>
      <rPr>
        <i/>
        <sz val="8"/>
        <color indexed="8"/>
        <rFont val="Arial CE"/>
        <family val="2"/>
      </rPr>
      <t>Borgis, a.s.</t>
    </r>
  </si>
  <si>
    <t>LISTOPAD 2001 (NOVEMBER 2001)</t>
  </si>
  <si>
    <t>95,00/49,00</t>
  </si>
  <si>
    <t>Internet bez CD</t>
  </si>
  <si>
    <t>Internet s CD</t>
  </si>
  <si>
    <t>Stadion</t>
  </si>
  <si>
    <t>M &amp; Agency, s. r. o.</t>
  </si>
  <si>
    <t xml:space="preserve">                     Západočeské deníky Bohemia, Severočeské deníky Bohemia, Středočeské deníky Bohemia, Večerník Praha a Deníky Moravia</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</si>
  <si>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</si>
  <si>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</si>
  <si>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A...................TV magazín;  </t>
    </r>
    <r>
      <rPr>
        <sz val="7.5"/>
        <rFont val="Arial CE"/>
        <family val="2"/>
      </rPr>
      <t xml:space="preserve">vkládáno do titulů (Inserted in): Pražské Slovo, Východočeské deníky Bohemia, Jihočeské deníky </t>
    </r>
  </si>
  <si>
    <t xml:space="preserve">                     Bohemia, Deníky Moravia, Západočeské deníky Bohemia, Severočeské deníky Bohemia, Středočeské deníky Bohemia                                                    </t>
  </si>
  <si>
    <t xml:space="preserve">                     a Večerník  Praha</t>
  </si>
  <si>
    <r>
      <t xml:space="preserve">B...................Top Víkend magazín; </t>
    </r>
    <r>
      <rPr>
        <sz val="7.5"/>
        <rFont val="Arial CE"/>
        <family val="2"/>
      </rPr>
      <t xml:space="preserve">vkládáno do titulů (Inserted in): Východočeské deníky Bohemia, Jihočeské deníky Bohemia, </t>
    </r>
  </si>
  <si>
    <t xml:space="preserve">                     Západočeské deníky Bohemia, Severočeské deníky Bohemia, Středočeské deníky Bohemia a Deníky Moravia</t>
  </si>
  <si>
    <r>
      <t>C……...…..... HOBBY magazín;</t>
    </r>
    <r>
      <rPr>
        <sz val="7.5"/>
        <rFont val="Arial CE"/>
        <family val="2"/>
      </rPr>
      <t xml:space="preserve"> vkládáno do titulů (Inserted in): Pražské Slovo, Východočeské deníky Bohemia, Jihočeské deníky Bohemia,                                                                                         </t>
    </r>
  </si>
  <si>
    <t>PROSINEC 2001 (DECEMBER 2001)</t>
  </si>
  <si>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</si>
  <si>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</si>
  <si>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</si>
  <si>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PRAŽSKÉ SLOVO</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</si>
  <si>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</si>
  <si>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</si>
  <si>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</si>
  <si>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5,00/6,00</t>
  </si>
  <si>
    <t xml:space="preserve"> </t>
  </si>
  <si>
    <t>7,00/7,10</t>
  </si>
  <si>
    <t>10,50/9,50</t>
  </si>
  <si>
    <t>17,00/12,90</t>
  </si>
  <si>
    <t>Mobil</t>
  </si>
  <si>
    <t>Vydavatel nedodal údaje včas.</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</si>
</sst>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8">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sz val="9"/>
      <color indexed="8"/>
      <name val="Arial CE"/>
      <family val="2"/>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sz val="7"/>
      <color indexed="8"/>
      <name val="Arial CE"/>
      <family val="2"/>
    </font>
    <font>
      <b/>
      <sz val="6.5"/>
      <name val="Arial CE"/>
      <family val="2"/>
    </font>
    <font>
      <i/>
      <sz val="8"/>
      <color indexed="8"/>
      <name val="Arial CE"/>
      <family val="2"/>
    </font>
    <font>
      <i/>
      <sz val="9"/>
      <name val="Arial CE"/>
      <family val="2"/>
    </font>
    <font>
      <b/>
      <sz val="8"/>
      <color indexed="8"/>
      <name val="Arial CE"/>
      <family val="2"/>
    </font>
    <font>
      <sz val="8"/>
      <name val="Tahoma"/>
      <family val="0"/>
    </font>
    <font>
      <b/>
      <sz val="8"/>
      <name val="Tahoma"/>
      <family val="0"/>
    </font>
    <font>
      <sz val="9"/>
      <color indexed="10"/>
      <name val="Arial CE"/>
      <family val="2"/>
    </font>
    <font>
      <b/>
      <sz val="9"/>
      <color indexed="10"/>
      <name val="Arial CE"/>
      <family val="2"/>
    </font>
  </fonts>
  <fills count="3">
    <fill>
      <patternFill/>
    </fill>
    <fill>
      <patternFill patternType="gray125"/>
    </fill>
    <fill>
      <patternFill patternType="solid">
        <fgColor indexed="9"/>
        <bgColor indexed="64"/>
      </patternFill>
    </fill>
  </fills>
  <borders count="71">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color indexed="63"/>
      </right>
      <top style="thin"/>
      <bottom style="thin"/>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style="thin"/>
      <right style="thin"/>
      <top style="thin"/>
      <bottom style="medium"/>
    </border>
    <border>
      <left style="thin"/>
      <right style="thin"/>
      <top style="medium"/>
      <bottom style="thin"/>
    </border>
    <border>
      <left style="thin"/>
      <right style="thin"/>
      <top>
        <color indexed="63"/>
      </top>
      <bottom style="thin"/>
    </border>
    <border>
      <left style="thin"/>
      <right style="medium"/>
      <top style="thin"/>
      <bottom>
        <color indexed="63"/>
      </bottom>
    </border>
    <border>
      <left style="medium"/>
      <right>
        <color indexed="63"/>
      </right>
      <top style="medium"/>
      <bottom style="thin"/>
    </border>
    <border>
      <left style="thin"/>
      <right style="thin"/>
      <top style="medium"/>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medium"/>
    </border>
    <border>
      <left style="medium"/>
      <right style="medium"/>
      <top>
        <color indexed="63"/>
      </top>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medium"/>
    </border>
    <border>
      <left style="medium"/>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352">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0" fillId="0" borderId="0" xfId="0" applyFont="1" applyBorder="1" applyAlignment="1" applyProtection="1">
      <alignment/>
      <protection/>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0" fontId="0" fillId="0" borderId="0" xfId="0" applyAlignment="1">
      <alignmen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21" fillId="0" borderId="0" xfId="0" applyNumberFormat="1" applyFont="1" applyBorder="1" applyAlignment="1">
      <alignment horizontal="left" vertical="center" wrapText="1"/>
    </xf>
    <xf numFmtId="0" fontId="1" fillId="0" borderId="7" xfId="0" applyFont="1" applyBorder="1" applyAlignment="1">
      <alignment horizont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4" fillId="0" borderId="0" xfId="0" applyNumberFormat="1" applyFont="1" applyAlignment="1">
      <alignment horizontal="left" vertical="center"/>
    </xf>
    <xf numFmtId="164" fontId="23" fillId="0" borderId="0" xfId="0" applyNumberFormat="1" applyFont="1" applyBorder="1" applyAlignment="1">
      <alignment horizontal="center" vertical="center"/>
    </xf>
    <xf numFmtId="0" fontId="15" fillId="0" borderId="8" xfId="0" applyFont="1" applyBorder="1" applyAlignment="1">
      <alignment horizontal="left"/>
    </xf>
    <xf numFmtId="0" fontId="1" fillId="0" borderId="9" xfId="0" applyFont="1" applyBorder="1" applyAlignment="1">
      <alignment horizontal="center"/>
    </xf>
    <xf numFmtId="0" fontId="15" fillId="0" borderId="10" xfId="0" applyFont="1" applyBorder="1" applyAlignment="1">
      <alignment horizontal="left"/>
    </xf>
    <xf numFmtId="0" fontId="1" fillId="0" borderId="11" xfId="0" applyFont="1" applyBorder="1" applyAlignment="1">
      <alignment horizontal="center"/>
    </xf>
    <xf numFmtId="4" fontId="22"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164" fontId="27"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12"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protection locked="0"/>
    </xf>
    <xf numFmtId="3" fontId="0" fillId="0" borderId="12"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4" xfId="0" applyFont="1" applyBorder="1" applyAlignment="1" applyProtection="1">
      <alignment horizontal="centerContinuous"/>
      <protection/>
    </xf>
    <xf numFmtId="0" fontId="0" fillId="0" borderId="15" xfId="0" applyFont="1" applyBorder="1" applyAlignment="1" applyProtection="1">
      <alignment horizontal="centerContinuous"/>
      <protection/>
    </xf>
    <xf numFmtId="0" fontId="1" fillId="0" borderId="14" xfId="0" applyFont="1" applyBorder="1" applyAlignment="1" applyProtection="1">
      <alignment horizontal="right"/>
      <protection/>
    </xf>
    <xf numFmtId="0" fontId="0" fillId="0" borderId="16" xfId="0" applyFont="1" applyBorder="1" applyAlignment="1" applyProtection="1">
      <alignment/>
      <protection/>
    </xf>
    <xf numFmtId="0" fontId="0" fillId="0" borderId="11" xfId="0" applyFont="1" applyBorder="1" applyAlignment="1" applyProtection="1">
      <alignment/>
      <protection/>
    </xf>
    <xf numFmtId="0" fontId="1" fillId="0" borderId="11" xfId="0" applyFont="1" applyBorder="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0" fontId="5" fillId="0" borderId="19" xfId="0" applyFont="1" applyBorder="1" applyAlignment="1">
      <alignment horizontal="center"/>
    </xf>
    <xf numFmtId="0" fontId="5"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5" fillId="0" borderId="22" xfId="0" applyFont="1" applyBorder="1" applyAlignment="1">
      <alignment horizontal="right"/>
    </xf>
    <xf numFmtId="3" fontId="1" fillId="0" borderId="20" xfId="0" applyNumberFormat="1" applyFont="1" applyBorder="1" applyAlignment="1">
      <alignment horizontal="right"/>
    </xf>
    <xf numFmtId="3" fontId="0" fillId="0" borderId="21"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23" xfId="0" applyFont="1" applyBorder="1" applyAlignment="1">
      <alignment/>
    </xf>
    <xf numFmtId="0" fontId="0" fillId="0" borderId="0" xfId="0" applyFont="1" applyBorder="1" applyAlignment="1">
      <alignment/>
    </xf>
    <xf numFmtId="0" fontId="0" fillId="0" borderId="24" xfId="0" applyBorder="1" applyAlignment="1">
      <alignment horizontal="centerContinuous"/>
    </xf>
    <xf numFmtId="0" fontId="4" fillId="0" borderId="25" xfId="0" applyFont="1" applyBorder="1" applyAlignment="1">
      <alignment horizontal="centerContinuous"/>
    </xf>
    <xf numFmtId="2" fontId="4" fillId="0" borderId="26" xfId="0" applyNumberFormat="1" applyFont="1" applyBorder="1" applyAlignment="1">
      <alignment horizontal="center"/>
    </xf>
    <xf numFmtId="2" fontId="4" fillId="0" borderId="27" xfId="0" applyNumberFormat="1" applyFont="1" applyBorder="1" applyAlignment="1">
      <alignment horizontal="center"/>
    </xf>
    <xf numFmtId="0" fontId="4" fillId="0" borderId="28" xfId="0" applyFont="1" applyBorder="1" applyAlignment="1">
      <alignment horizontal="center" vertical="center" wrapText="1"/>
    </xf>
    <xf numFmtId="0" fontId="5" fillId="0" borderId="3" xfId="0" applyFont="1" applyBorder="1" applyAlignment="1">
      <alignment horizontal="center"/>
    </xf>
    <xf numFmtId="3" fontId="1" fillId="0" borderId="24" xfId="0" applyNumberFormat="1" applyFont="1" applyFill="1" applyBorder="1" applyAlignment="1" applyProtection="1">
      <alignment horizontal="right"/>
      <protection locked="0"/>
    </xf>
    <xf numFmtId="3" fontId="0" fillId="0" borderId="9" xfId="0" applyNumberFormat="1" applyFont="1" applyBorder="1" applyAlignment="1" applyProtection="1">
      <alignment horizontal="right"/>
      <protection locked="0"/>
    </xf>
    <xf numFmtId="3" fontId="0" fillId="0" borderId="22" xfId="0" applyNumberFormat="1" applyFont="1" applyBorder="1" applyAlignment="1">
      <alignment horizontal="right"/>
    </xf>
    <xf numFmtId="0" fontId="5" fillId="0" borderId="29" xfId="0" applyFont="1" applyBorder="1" applyAlignment="1">
      <alignment horizontal="right"/>
    </xf>
    <xf numFmtId="0" fontId="1" fillId="0" borderId="4" xfId="0" applyFont="1" applyBorder="1" applyAlignment="1">
      <alignment horizontal="right"/>
    </xf>
    <xf numFmtId="3" fontId="1" fillId="0" borderId="25" xfId="0" applyNumberFormat="1" applyFont="1" applyFill="1" applyBorder="1" applyAlignment="1" applyProtection="1">
      <alignment horizontal="right"/>
      <protection locked="0"/>
    </xf>
    <xf numFmtId="3" fontId="1" fillId="0" borderId="30" xfId="0" applyNumberFormat="1" applyFont="1" applyBorder="1" applyAlignment="1">
      <alignment horizontal="right"/>
    </xf>
    <xf numFmtId="0" fontId="4" fillId="0" borderId="31" xfId="0" applyFont="1" applyBorder="1" applyAlignment="1">
      <alignment horizontal="center" vertical="center" wrapText="1"/>
    </xf>
    <xf numFmtId="3" fontId="0" fillId="0" borderId="24" xfId="0" applyNumberFormat="1" applyFont="1" applyFill="1" applyBorder="1" applyAlignment="1" applyProtection="1">
      <alignment horizontal="right"/>
      <protection locked="0"/>
    </xf>
    <xf numFmtId="0" fontId="5" fillId="0" borderId="32" xfId="0" applyFont="1" applyBorder="1" applyAlignment="1">
      <alignment horizontal="right"/>
    </xf>
    <xf numFmtId="0" fontId="1" fillId="0" borderId="33" xfId="0" applyFont="1" applyBorder="1" applyAlignment="1">
      <alignment horizontal="right"/>
    </xf>
    <xf numFmtId="3" fontId="1" fillId="0" borderId="34" xfId="0" applyNumberFormat="1" applyFont="1" applyFill="1" applyBorder="1" applyAlignment="1" applyProtection="1">
      <alignment horizontal="right"/>
      <protection locked="0"/>
    </xf>
    <xf numFmtId="3" fontId="1" fillId="0" borderId="35" xfId="0" applyNumberFormat="1" applyFont="1" applyBorder="1" applyAlignment="1">
      <alignment horizontal="right"/>
    </xf>
    <xf numFmtId="3" fontId="1" fillId="0" borderId="19" xfId="0" applyNumberFormat="1" applyFont="1" applyBorder="1" applyAlignment="1">
      <alignment horizontal="right"/>
    </xf>
    <xf numFmtId="3" fontId="1" fillId="0" borderId="2" xfId="0" applyNumberFormat="1" applyFont="1" applyFill="1" applyBorder="1" applyAlignment="1" applyProtection="1">
      <alignment horizontal="right"/>
      <protection locked="0"/>
    </xf>
    <xf numFmtId="3" fontId="1" fillId="0" borderId="29" xfId="0" applyNumberFormat="1" applyFont="1" applyBorder="1" applyAlignment="1">
      <alignment horizontal="right"/>
    </xf>
    <xf numFmtId="3" fontId="1" fillId="0" borderId="31" xfId="0" applyNumberFormat="1" applyFont="1" applyBorder="1" applyAlignment="1">
      <alignment horizontal="right"/>
    </xf>
    <xf numFmtId="3" fontId="0" fillId="0" borderId="17"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6" xfId="0" applyNumberFormat="1" applyFont="1" applyBorder="1" applyAlignment="1" applyProtection="1">
      <alignment horizontal="right"/>
      <protection locked="0"/>
    </xf>
    <xf numFmtId="0" fontId="4" fillId="0" borderId="3" xfId="0" applyFont="1" applyBorder="1" applyAlignment="1">
      <alignment horizontal="center"/>
    </xf>
    <xf numFmtId="0" fontId="1" fillId="0" borderId="14" xfId="0" applyFont="1" applyBorder="1" applyAlignment="1">
      <alignment horizontal="right"/>
    </xf>
    <xf numFmtId="0" fontId="0" fillId="0" borderId="16" xfId="0" applyFont="1" applyBorder="1" applyAlignment="1">
      <alignment horizontal="right"/>
    </xf>
    <xf numFmtId="0" fontId="0" fillId="0" borderId="11" xfId="0" applyFont="1" applyBorder="1" applyAlignment="1">
      <alignment horizontal="right"/>
    </xf>
    <xf numFmtId="3" fontId="1" fillId="0" borderId="37" xfId="0" applyNumberFormat="1" applyFont="1" applyFill="1" applyBorder="1" applyAlignment="1" applyProtection="1">
      <alignment horizontal="right"/>
      <protection locked="0"/>
    </xf>
    <xf numFmtId="3" fontId="1" fillId="0" borderId="27" xfId="0" applyNumberFormat="1" applyFont="1" applyBorder="1" applyAlignment="1">
      <alignment horizontal="right"/>
    </xf>
    <xf numFmtId="49" fontId="29" fillId="0" borderId="0" xfId="0" applyNumberFormat="1" applyFont="1" applyBorder="1" applyAlignment="1">
      <alignment horizontal="left" vertical="top"/>
    </xf>
    <xf numFmtId="3" fontId="0" fillId="0" borderId="0" xfId="0" applyNumberFormat="1" applyFont="1" applyFill="1" applyBorder="1" applyAlignment="1" applyProtection="1">
      <alignment horizontal="right"/>
      <protection locked="0"/>
    </xf>
    <xf numFmtId="0" fontId="0" fillId="0" borderId="0" xfId="0" applyFont="1" applyBorder="1" applyAlignment="1">
      <alignment horizontal="right"/>
    </xf>
    <xf numFmtId="0" fontId="30" fillId="0" borderId="0" xfId="0" applyFont="1" applyAlignment="1">
      <alignment/>
    </xf>
    <xf numFmtId="4" fontId="9" fillId="0" borderId="7" xfId="0" applyNumberFormat="1" applyFont="1" applyBorder="1" applyAlignment="1">
      <alignment horizontal="center" vertical="center"/>
    </xf>
    <xf numFmtId="4" fontId="9" fillId="0" borderId="9" xfId="0" applyNumberFormat="1" applyFont="1" applyBorder="1" applyAlignment="1">
      <alignment horizontal="center" vertical="center"/>
    </xf>
    <xf numFmtId="2" fontId="9" fillId="0" borderId="38"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2" fillId="0" borderId="9" xfId="0" applyNumberFormat="1" applyFont="1" applyBorder="1" applyAlignment="1">
      <alignment horizontal="center" vertical="center"/>
    </xf>
    <xf numFmtId="3" fontId="9" fillId="0" borderId="9"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27" xfId="0" applyFont="1" applyBorder="1" applyAlignment="1">
      <alignment horizontal="center" vertical="center" wrapText="1"/>
    </xf>
    <xf numFmtId="3" fontId="0" fillId="0" borderId="25" xfId="0" applyNumberFormat="1" applyFont="1" applyFill="1" applyBorder="1" applyAlignment="1" applyProtection="1">
      <alignment horizontal="right"/>
      <protection locked="0"/>
    </xf>
    <xf numFmtId="2" fontId="4" fillId="0" borderId="40" xfId="0" applyNumberFormat="1" applyFont="1" applyBorder="1" applyAlignment="1">
      <alignment horizontal="right"/>
    </xf>
    <xf numFmtId="2" fontId="9" fillId="0" borderId="41" xfId="0" applyNumberFormat="1" applyFont="1" applyBorder="1" applyAlignment="1">
      <alignment horizontal="center"/>
    </xf>
    <xf numFmtId="3" fontId="0" fillId="0" borderId="18" xfId="0" applyNumberFormat="1" applyFont="1" applyBorder="1" applyAlignment="1">
      <alignment horizontal="right"/>
    </xf>
    <xf numFmtId="3" fontId="0" fillId="0" borderId="32" xfId="0" applyNumberFormat="1" applyFont="1" applyBorder="1" applyAlignment="1">
      <alignment horizontal="right"/>
    </xf>
    <xf numFmtId="2" fontId="4" fillId="0" borderId="42" xfId="0" applyNumberFormat="1" applyFont="1" applyBorder="1" applyAlignment="1">
      <alignment horizontal="center"/>
    </xf>
    <xf numFmtId="4" fontId="9" fillId="0" borderId="43" xfId="0" applyNumberFormat="1" applyFont="1" applyBorder="1" applyAlignment="1">
      <alignment horizontal="center" vertical="center"/>
    </xf>
    <xf numFmtId="4" fontId="9" fillId="0" borderId="25" xfId="0" applyNumberFormat="1" applyFont="1" applyBorder="1" applyAlignment="1">
      <alignment horizontal="center" vertical="center"/>
    </xf>
    <xf numFmtId="4" fontId="9" fillId="0" borderId="44" xfId="0" applyNumberFormat="1" applyFont="1" applyBorder="1" applyAlignment="1">
      <alignment horizontal="center" vertical="center"/>
    </xf>
    <xf numFmtId="3" fontId="22" fillId="0" borderId="24" xfId="0" applyNumberFormat="1" applyFont="1" applyBorder="1" applyAlignment="1">
      <alignment horizontal="center" vertical="center"/>
    </xf>
    <xf numFmtId="3" fontId="9" fillId="0" borderId="25" xfId="0" applyNumberFormat="1" applyFont="1" applyBorder="1" applyAlignment="1">
      <alignment horizontal="center" vertical="center"/>
    </xf>
    <xf numFmtId="3" fontId="9" fillId="0" borderId="43" xfId="0" applyNumberFormat="1" applyFont="1" applyBorder="1" applyAlignment="1">
      <alignment horizontal="center" vertical="center"/>
    </xf>
    <xf numFmtId="164" fontId="26" fillId="0" borderId="8" xfId="0" applyNumberFormat="1" applyFont="1" applyBorder="1" applyAlignment="1">
      <alignment horizontal="left" vertical="center" wrapText="1"/>
    </xf>
    <xf numFmtId="164" fontId="26" fillId="0" borderId="6" xfId="0" applyNumberFormat="1" applyFont="1" applyBorder="1" applyAlignment="1">
      <alignment horizontal="left" vertical="center" wrapText="1"/>
    </xf>
    <xf numFmtId="164" fontId="26" fillId="0" borderId="3" xfId="0" applyNumberFormat="1" applyFont="1" applyBorder="1" applyAlignment="1">
      <alignment horizontal="left" vertical="center" wrapText="1"/>
    </xf>
    <xf numFmtId="164" fontId="26" fillId="0" borderId="5" xfId="0" applyNumberFormat="1" applyFont="1" applyBorder="1" applyAlignment="1">
      <alignment horizontal="left" vertical="center" wrapText="1"/>
    </xf>
    <xf numFmtId="164" fontId="26" fillId="0" borderId="6" xfId="0" applyNumberFormat="1" applyFont="1" applyBorder="1" applyAlignment="1">
      <alignment horizontal="left" vertical="center"/>
    </xf>
    <xf numFmtId="164" fontId="26" fillId="0" borderId="6" xfId="0" applyNumberFormat="1" applyFont="1" applyFill="1" applyBorder="1" applyAlignment="1">
      <alignment horizontal="left" vertical="center"/>
    </xf>
    <xf numFmtId="0" fontId="22" fillId="0" borderId="6" xfId="0" applyFont="1" applyBorder="1" applyAlignment="1">
      <alignment/>
    </xf>
    <xf numFmtId="164" fontId="27" fillId="0" borderId="6" xfId="0" applyNumberFormat="1" applyFont="1" applyBorder="1" applyAlignment="1">
      <alignment horizontal="left" vertical="center" wrapText="1"/>
    </xf>
    <xf numFmtId="164" fontId="27" fillId="0" borderId="8" xfId="0" applyNumberFormat="1" applyFont="1" applyBorder="1" applyAlignment="1">
      <alignment horizontal="left" vertical="center" wrapText="1"/>
    </xf>
    <xf numFmtId="164" fontId="27" fillId="0" borderId="4" xfId="0" applyNumberFormat="1" applyFont="1" applyBorder="1" applyAlignment="1">
      <alignment horizontal="left" vertical="center" wrapText="1"/>
    </xf>
    <xf numFmtId="164" fontId="32" fillId="0" borderId="6" xfId="0" applyNumberFormat="1" applyFont="1" applyBorder="1" applyAlignment="1">
      <alignment/>
    </xf>
    <xf numFmtId="164" fontId="2" fillId="0" borderId="6" xfId="0" applyNumberFormat="1" applyFont="1" applyBorder="1" applyAlignment="1">
      <alignment/>
    </xf>
    <xf numFmtId="164" fontId="32" fillId="0" borderId="6" xfId="0" applyNumberFormat="1" applyFont="1" applyFill="1" applyBorder="1" applyAlignment="1">
      <alignment/>
    </xf>
    <xf numFmtId="164" fontId="32" fillId="0" borderId="4" xfId="0" applyNumberFormat="1" applyFont="1" applyBorder="1" applyAlignment="1">
      <alignment/>
    </xf>
    <xf numFmtId="0" fontId="32" fillId="0" borderId="4" xfId="0" applyFont="1" applyBorder="1" applyAlignment="1">
      <alignment/>
    </xf>
    <xf numFmtId="164" fontId="22" fillId="0" borderId="6" xfId="0" applyNumberFormat="1" applyFont="1" applyBorder="1" applyAlignment="1">
      <alignment horizontal="left" vertical="center"/>
    </xf>
    <xf numFmtId="0" fontId="1" fillId="0" borderId="9"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5" fillId="0" borderId="0" xfId="0" applyFont="1" applyAlignment="1">
      <alignment horizontal="left" vertical="center"/>
    </xf>
    <xf numFmtId="0" fontId="28" fillId="0" borderId="0" xfId="0" applyFont="1" applyAlignment="1">
      <alignment horizontal="left" vertical="center"/>
    </xf>
    <xf numFmtId="164" fontId="24" fillId="0" borderId="0" xfId="0" applyNumberFormat="1" applyFont="1" applyBorder="1" applyAlignment="1">
      <alignment horizontal="left" vertical="center"/>
    </xf>
    <xf numFmtId="164" fontId="32" fillId="0" borderId="4" xfId="0" applyNumberFormat="1" applyFont="1" applyBorder="1" applyAlignment="1">
      <alignment horizontal="left" vertical="center"/>
    </xf>
    <xf numFmtId="49" fontId="33"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3" fillId="0" borderId="35" xfId="0" applyNumberFormat="1" applyFont="1" applyBorder="1" applyAlignment="1">
      <alignment horizontal="center" vertical="center"/>
    </xf>
    <xf numFmtId="2" fontId="9" fillId="0" borderId="45"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22" fillId="0" borderId="36" xfId="0" applyNumberFormat="1" applyFont="1" applyBorder="1" applyAlignment="1">
      <alignment horizontal="center" vertical="center"/>
    </xf>
    <xf numFmtId="164" fontId="0" fillId="0" borderId="35" xfId="0" applyNumberFormat="1" applyBorder="1" applyAlignment="1">
      <alignment/>
    </xf>
    <xf numFmtId="0" fontId="1" fillId="0" borderId="35" xfId="0" applyFont="1" applyBorder="1" applyAlignment="1">
      <alignment horizontal="center"/>
    </xf>
    <xf numFmtId="4" fontId="22" fillId="0" borderId="35" xfId="0" applyNumberFormat="1" applyFont="1" applyBorder="1" applyAlignment="1">
      <alignment horizontal="center" vertical="center"/>
    </xf>
    <xf numFmtId="164" fontId="22" fillId="0" borderId="35" xfId="0" applyNumberFormat="1" applyFont="1" applyBorder="1" applyAlignment="1">
      <alignment horizontal="center" vertical="center"/>
    </xf>
    <xf numFmtId="0" fontId="1" fillId="0" borderId="35" xfId="0" applyFont="1" applyBorder="1" applyAlignment="1">
      <alignment horizontal="center" vertical="center"/>
    </xf>
    <xf numFmtId="164" fontId="15" fillId="0" borderId="35" xfId="0" applyNumberFormat="1" applyFont="1" applyBorder="1" applyAlignment="1">
      <alignment horizontal="center" vertical="center"/>
    </xf>
    <xf numFmtId="164" fontId="32" fillId="0" borderId="33" xfId="0" applyNumberFormat="1" applyFont="1" applyBorder="1" applyAlignment="1">
      <alignment/>
    </xf>
    <xf numFmtId="4" fontId="9" fillId="0" borderId="38" xfId="0" applyNumberFormat="1" applyFont="1" applyBorder="1" applyAlignment="1">
      <alignment horizontal="center" vertical="center"/>
    </xf>
    <xf numFmtId="4" fontId="9" fillId="0" borderId="46" xfId="0" applyNumberFormat="1" applyFont="1" applyBorder="1" applyAlignment="1">
      <alignment horizontal="center" vertical="center"/>
    </xf>
    <xf numFmtId="3" fontId="9" fillId="0" borderId="46" xfId="0" applyNumberFormat="1" applyFont="1" applyBorder="1" applyAlignment="1">
      <alignment horizontal="center" vertical="center"/>
    </xf>
    <xf numFmtId="0" fontId="15" fillId="0" borderId="47" xfId="0" applyFont="1" applyBorder="1" applyAlignment="1">
      <alignment horizontal="left"/>
    </xf>
    <xf numFmtId="0" fontId="13" fillId="0" borderId="48" xfId="0" applyFont="1" applyBorder="1" applyAlignment="1">
      <alignment horizontal="center" wrapText="1"/>
    </xf>
    <xf numFmtId="0" fontId="1" fillId="0" borderId="44" xfId="0" applyFont="1" applyBorder="1" applyAlignment="1">
      <alignment horizontal="center" vertical="center"/>
    </xf>
    <xf numFmtId="0" fontId="1" fillId="0" borderId="44" xfId="0" applyFont="1" applyBorder="1" applyAlignment="1">
      <alignment horizontal="center"/>
    </xf>
    <xf numFmtId="0" fontId="1" fillId="0" borderId="24" xfId="0" applyFont="1" applyBorder="1" applyAlignment="1">
      <alignment horizontal="center"/>
    </xf>
    <xf numFmtId="4" fontId="9" fillId="0" borderId="49" xfId="0" applyNumberFormat="1" applyFont="1" applyBorder="1" applyAlignment="1">
      <alignment horizontal="center" vertical="center"/>
    </xf>
    <xf numFmtId="4" fontId="9" fillId="0" borderId="15" xfId="0" applyNumberFormat="1" applyFont="1" applyBorder="1" applyAlignment="1">
      <alignment horizontal="center" vertical="center"/>
    </xf>
    <xf numFmtId="2" fontId="9" fillId="0" borderId="37" xfId="0" applyNumberFormat="1" applyFont="1" applyBorder="1" applyAlignment="1">
      <alignment horizontal="center" vertical="center"/>
    </xf>
    <xf numFmtId="2" fontId="9" fillId="0" borderId="11" xfId="0" applyNumberFormat="1" applyFont="1" applyBorder="1" applyAlignment="1">
      <alignment horizontal="center" vertical="center"/>
    </xf>
    <xf numFmtId="4" fontId="9" fillId="0" borderId="2" xfId="0" applyNumberFormat="1" applyFont="1" applyBorder="1" applyAlignment="1">
      <alignment horizontal="center" vertical="center"/>
    </xf>
    <xf numFmtId="0" fontId="22" fillId="0" borderId="50" xfId="0" applyFont="1" applyBorder="1" applyAlignment="1">
      <alignment horizontal="center"/>
    </xf>
    <xf numFmtId="0" fontId="1" fillId="0" borderId="12" xfId="0" applyFont="1" applyBorder="1" applyAlignment="1">
      <alignment horizontal="center"/>
    </xf>
    <xf numFmtId="0" fontId="1" fillId="0" borderId="37" xfId="0" applyFont="1" applyBorder="1" applyAlignment="1">
      <alignment horizontal="center"/>
    </xf>
    <xf numFmtId="0" fontId="1" fillId="0" borderId="11" xfId="0" applyFont="1" applyBorder="1" applyAlignment="1">
      <alignment horizontal="center"/>
    </xf>
    <xf numFmtId="2" fontId="9" fillId="0" borderId="12" xfId="0" applyNumberFormat="1" applyFont="1" applyBorder="1" applyAlignment="1">
      <alignment horizontal="center" vertical="center"/>
    </xf>
    <xf numFmtId="3" fontId="22" fillId="0" borderId="51" xfId="0" applyNumberFormat="1" applyFont="1" applyBorder="1" applyAlignment="1">
      <alignment horizontal="center" vertical="center"/>
    </xf>
    <xf numFmtId="3" fontId="22" fillId="0" borderId="52" xfId="0" applyNumberFormat="1" applyFont="1" applyBorder="1" applyAlignment="1">
      <alignment horizontal="center" vertical="center"/>
    </xf>
    <xf numFmtId="0" fontId="22" fillId="0" borderId="13" xfId="0" applyFont="1" applyBorder="1" applyAlignment="1">
      <alignment horizontal="center"/>
    </xf>
    <xf numFmtId="3" fontId="22" fillId="0" borderId="34" xfId="0" applyNumberFormat="1" applyFont="1" applyBorder="1" applyAlignment="1">
      <alignment horizontal="center" vertical="center"/>
    </xf>
    <xf numFmtId="3" fontId="22" fillId="0" borderId="53" xfId="0" applyNumberFormat="1" applyFont="1" applyBorder="1" applyAlignment="1">
      <alignment horizontal="center" vertical="center"/>
    </xf>
    <xf numFmtId="3" fontId="22" fillId="0" borderId="54" xfId="0" applyNumberFormat="1" applyFont="1" applyBorder="1" applyAlignment="1">
      <alignment horizontal="center" vertical="center"/>
    </xf>
    <xf numFmtId="3" fontId="22" fillId="0" borderId="55" xfId="0" applyNumberFormat="1" applyFont="1" applyBorder="1" applyAlignment="1">
      <alignment horizontal="center" vertical="center"/>
    </xf>
    <xf numFmtId="3" fontId="36" fillId="0" borderId="7" xfId="0" applyNumberFormat="1" applyFont="1" applyBorder="1" applyAlignment="1">
      <alignment horizontal="center" vertical="center"/>
    </xf>
    <xf numFmtId="3" fontId="37" fillId="0" borderId="9" xfId="0" applyNumberFormat="1" applyFont="1" applyBorder="1" applyAlignment="1">
      <alignment horizontal="center" vertical="center"/>
    </xf>
    <xf numFmtId="164" fontId="37" fillId="0" borderId="6" xfId="0" applyNumberFormat="1" applyFont="1" applyBorder="1" applyAlignment="1">
      <alignment horizontal="left" vertical="center" wrapText="1"/>
    </xf>
    <xf numFmtId="164" fontId="28" fillId="0" borderId="0" xfId="0" applyNumberFormat="1" applyFont="1" applyAlignment="1">
      <alignment horizontal="left" vertical="center" wrapText="1"/>
    </xf>
    <xf numFmtId="0" fontId="15" fillId="0" borderId="8" xfId="0" applyFont="1" applyBorder="1" applyAlignment="1">
      <alignment horizontal="left"/>
    </xf>
    <xf numFmtId="0" fontId="15" fillId="0" borderId="11" xfId="0" applyFont="1" applyBorder="1" applyAlignment="1">
      <alignment horizontal="left"/>
    </xf>
    <xf numFmtId="3" fontId="0" fillId="0" borderId="7" xfId="0" applyNumberFormat="1" applyFont="1" applyFill="1" applyBorder="1" applyAlignment="1" applyProtection="1">
      <alignment horizontal="center" vertical="center"/>
      <protection locked="0"/>
    </xf>
    <xf numFmtId="3" fontId="0" fillId="0" borderId="9" xfId="0" applyNumberFormat="1" applyFont="1" applyFill="1" applyBorder="1" applyAlignment="1" applyProtection="1">
      <alignment horizontal="center" vertical="center"/>
      <protection locked="0"/>
    </xf>
    <xf numFmtId="3" fontId="0" fillId="0" borderId="43" xfId="0" applyNumberFormat="1" applyFont="1" applyFill="1" applyBorder="1" applyAlignment="1" applyProtection="1">
      <alignment horizontal="center" vertical="center"/>
      <protection locked="0"/>
    </xf>
    <xf numFmtId="3" fontId="0" fillId="0" borderId="25" xfId="0" applyNumberFormat="1" applyFont="1" applyFill="1" applyBorder="1" applyAlignment="1" applyProtection="1">
      <alignment horizontal="center" vertical="center"/>
      <protection locked="0"/>
    </xf>
    <xf numFmtId="164" fontId="22" fillId="0" borderId="8" xfId="0" applyNumberFormat="1" applyFont="1" applyBorder="1" applyAlignment="1">
      <alignment horizontal="left" vertical="center"/>
    </xf>
    <xf numFmtId="164" fontId="22" fillId="0" borderId="11" xfId="0" applyNumberFormat="1" applyFont="1" applyBorder="1" applyAlignment="1">
      <alignment horizontal="left" vertical="center"/>
    </xf>
    <xf numFmtId="49" fontId="32" fillId="0" borderId="56" xfId="0" applyNumberFormat="1" applyFont="1" applyBorder="1" applyAlignment="1">
      <alignment horizontal="left" vertical="center"/>
    </xf>
    <xf numFmtId="49" fontId="32" fillId="0" borderId="15" xfId="0" applyNumberFormat="1" applyFont="1" applyBorder="1" applyAlignment="1">
      <alignment horizontal="left" vertical="center"/>
    </xf>
    <xf numFmtId="164" fontId="4" fillId="0" borderId="0" xfId="0" applyNumberFormat="1" applyFont="1" applyAlignment="1">
      <alignment horizontal="left" vertical="center"/>
    </xf>
    <xf numFmtId="0" fontId="1" fillId="0" borderId="50" xfId="0" applyFont="1" applyBorder="1" applyAlignment="1">
      <alignment horizontal="center" vertical="center"/>
    </xf>
    <xf numFmtId="0" fontId="1" fillId="0" borderId="16" xfId="0" applyFont="1" applyBorder="1" applyAlignment="1">
      <alignment horizontal="center" vertical="center"/>
    </xf>
    <xf numFmtId="3" fontId="9" fillId="0" borderId="12" xfId="0" applyNumberFormat="1" applyFont="1" applyBorder="1" applyAlignment="1">
      <alignment horizontal="center" vertical="center"/>
    </xf>
    <xf numFmtId="3" fontId="9" fillId="0" borderId="37" xfId="0" applyNumberFormat="1" applyFont="1" applyBorder="1" applyAlignment="1">
      <alignment horizontal="center" vertical="center"/>
    </xf>
    <xf numFmtId="3" fontId="9" fillId="0" borderId="11" xfId="0" applyNumberFormat="1" applyFont="1" applyBorder="1" applyAlignment="1">
      <alignment horizontal="center" vertical="center"/>
    </xf>
    <xf numFmtId="3" fontId="9" fillId="0" borderId="7" xfId="0" applyNumberFormat="1" applyFont="1" applyBorder="1" applyAlignment="1">
      <alignment horizontal="center" vertical="center"/>
    </xf>
    <xf numFmtId="3" fontId="9" fillId="0" borderId="43" xfId="0" applyNumberFormat="1"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164" fontId="15" fillId="0" borderId="57" xfId="0" applyNumberFormat="1" applyFont="1" applyBorder="1" applyAlignment="1">
      <alignment horizontal="center" vertical="center"/>
    </xf>
    <xf numFmtId="164" fontId="15" fillId="0" borderId="58" xfId="0" applyNumberFormat="1" applyFont="1" applyBorder="1" applyAlignment="1">
      <alignment horizontal="center" vertical="center"/>
    </xf>
    <xf numFmtId="164" fontId="15" fillId="0" borderId="26" xfId="0" applyNumberFormat="1" applyFont="1" applyBorder="1" applyAlignment="1">
      <alignment horizontal="center" vertical="center"/>
    </xf>
    <xf numFmtId="164" fontId="22" fillId="2" borderId="57" xfId="0" applyNumberFormat="1" applyFont="1" applyFill="1" applyBorder="1" applyAlignment="1">
      <alignment horizontal="center" vertical="center"/>
    </xf>
    <xf numFmtId="164" fontId="22" fillId="2" borderId="58" xfId="0" applyNumberFormat="1" applyFont="1" applyFill="1" applyBorder="1" applyAlignment="1">
      <alignment horizontal="center" vertical="center"/>
    </xf>
    <xf numFmtId="164" fontId="22" fillId="2" borderId="26" xfId="0" applyNumberFormat="1" applyFont="1" applyFill="1" applyBorder="1" applyAlignment="1">
      <alignment horizontal="center" vertical="center"/>
    </xf>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3" fontId="22" fillId="0" borderId="12" xfId="0" applyNumberFormat="1" applyFont="1" applyBorder="1" applyAlignment="1">
      <alignment horizontal="center" vertical="center"/>
    </xf>
    <xf numFmtId="3" fontId="22" fillId="0" borderId="22" xfId="0" applyNumberFormat="1" applyFont="1" applyBorder="1" applyAlignment="1">
      <alignment horizontal="center" vertical="center"/>
    </xf>
    <xf numFmtId="4" fontId="9" fillId="0" borderId="30" xfId="0" applyNumberFormat="1"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59" xfId="0" applyFont="1" applyBorder="1" applyAlignment="1">
      <alignment horizontal="center" vertical="center"/>
    </xf>
    <xf numFmtId="0" fontId="1" fillId="0" borderId="13" xfId="0" applyFont="1" applyBorder="1" applyAlignment="1">
      <alignment horizontal="center" vertical="center"/>
    </xf>
    <xf numFmtId="0" fontId="1" fillId="0" borderId="50" xfId="0" applyFont="1" applyBorder="1" applyAlignment="1">
      <alignment horizontal="center"/>
    </xf>
    <xf numFmtId="0" fontId="1" fillId="0" borderId="16" xfId="0" applyFont="1" applyBorder="1" applyAlignment="1">
      <alignment horizont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42" xfId="0" applyFont="1" applyBorder="1" applyAlignment="1">
      <alignment horizontal="center" vertical="center"/>
    </xf>
    <xf numFmtId="49" fontId="32" fillId="0" borderId="8" xfId="0" applyNumberFormat="1" applyFont="1" applyBorder="1" applyAlignment="1">
      <alignment horizontal="left" vertical="center"/>
    </xf>
    <xf numFmtId="49" fontId="32" fillId="0" borderId="11" xfId="0" applyNumberFormat="1" applyFont="1" applyBorder="1" applyAlignment="1">
      <alignment horizontal="left" vertical="center"/>
    </xf>
    <xf numFmtId="164" fontId="26" fillId="0" borderId="8" xfId="0" applyNumberFormat="1" applyFont="1" applyBorder="1" applyAlignment="1">
      <alignment horizontal="left" vertical="center" wrapText="1"/>
    </xf>
    <xf numFmtId="164" fontId="26" fillId="0" borderId="11" xfId="0" applyNumberFormat="1" applyFont="1" applyBorder="1" applyAlignment="1">
      <alignment horizontal="left" vertical="center" wrapText="1"/>
    </xf>
    <xf numFmtId="2" fontId="4" fillId="0" borderId="57" xfId="0" applyNumberFormat="1" applyFont="1" applyBorder="1" applyAlignment="1">
      <alignment horizontal="center"/>
    </xf>
    <xf numFmtId="2" fontId="4" fillId="0" borderId="26"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40" xfId="0" applyFont="1" applyBorder="1" applyAlignment="1">
      <alignment horizontal="center"/>
    </xf>
    <xf numFmtId="0" fontId="15" fillId="0" borderId="62" xfId="0" applyFont="1" applyBorder="1" applyAlignment="1">
      <alignment horizontal="center"/>
    </xf>
    <xf numFmtId="0" fontId="15" fillId="0" borderId="41" xfId="0" applyFont="1" applyBorder="1" applyAlignment="1">
      <alignment horizontal="center"/>
    </xf>
    <xf numFmtId="0" fontId="4" fillId="0" borderId="60" xfId="0" applyFont="1" applyBorder="1" applyAlignment="1">
      <alignment/>
    </xf>
    <xf numFmtId="0" fontId="4" fillId="0" borderId="42" xfId="0" applyFont="1" applyBorder="1" applyAlignment="1">
      <alignment/>
    </xf>
    <xf numFmtId="0" fontId="4" fillId="0" borderId="39"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64" xfId="0" applyFont="1" applyBorder="1" applyAlignment="1">
      <alignment/>
    </xf>
    <xf numFmtId="0" fontId="6" fillId="0" borderId="27" xfId="0" applyFont="1" applyBorder="1" applyAlignment="1">
      <alignment/>
    </xf>
    <xf numFmtId="49" fontId="33" fillId="0" borderId="60" xfId="0" applyNumberFormat="1" applyFont="1" applyBorder="1" applyAlignment="1">
      <alignment horizontal="left" vertical="top" wrapText="1"/>
    </xf>
    <xf numFmtId="49" fontId="7" fillId="0" borderId="65" xfId="0" applyNumberFormat="1" applyFont="1" applyBorder="1" applyAlignment="1">
      <alignment horizontal="left" vertical="top" wrapText="1"/>
    </xf>
    <xf numFmtId="49" fontId="7" fillId="0" borderId="64" xfId="0" applyNumberFormat="1" applyFont="1" applyBorder="1" applyAlignment="1">
      <alignment horizontal="left" vertical="top" wrapText="1"/>
    </xf>
    <xf numFmtId="0" fontId="4" fillId="0" borderId="57" xfId="0" applyFont="1" applyBorder="1" applyAlignment="1">
      <alignment/>
    </xf>
    <xf numFmtId="0" fontId="4" fillId="0" borderId="26" xfId="0" applyFont="1" applyBorder="1" applyAlignment="1">
      <alignment/>
    </xf>
    <xf numFmtId="2" fontId="4" fillId="0" borderId="64" xfId="0" applyNumberFormat="1" applyFont="1" applyBorder="1" applyAlignment="1">
      <alignment horizontal="center"/>
    </xf>
    <xf numFmtId="2" fontId="4" fillId="0" borderId="27" xfId="0" applyNumberFormat="1" applyFont="1" applyBorder="1" applyAlignment="1">
      <alignment horizontal="center"/>
    </xf>
    <xf numFmtId="49" fontId="33" fillId="0" borderId="39" xfId="0" applyNumberFormat="1" applyFont="1" applyBorder="1" applyAlignment="1">
      <alignment horizontal="left" vertical="top" wrapText="1"/>
    </xf>
    <xf numFmtId="49" fontId="7" fillId="0" borderId="63" xfId="0" applyNumberFormat="1" applyFont="1" applyBorder="1" applyAlignment="1">
      <alignment horizontal="left" vertical="top" wrapText="1"/>
    </xf>
    <xf numFmtId="49" fontId="7" fillId="0" borderId="31" xfId="0" applyNumberFormat="1" applyFont="1" applyBorder="1" applyAlignment="1">
      <alignment horizontal="left" vertical="top" wrapText="1"/>
    </xf>
    <xf numFmtId="2" fontId="0" fillId="0" borderId="64" xfId="0" applyNumberFormat="1" applyFont="1" applyBorder="1" applyAlignment="1">
      <alignment horizontal="right"/>
    </xf>
    <xf numFmtId="2" fontId="0" fillId="0" borderId="27" xfId="0" applyNumberFormat="1" applyFont="1" applyBorder="1" applyAlignment="1">
      <alignment horizontal="right"/>
    </xf>
    <xf numFmtId="0" fontId="4" fillId="0" borderId="64" xfId="0" applyFont="1" applyBorder="1" applyAlignment="1">
      <alignment/>
    </xf>
    <xf numFmtId="0" fontId="4" fillId="0" borderId="27" xfId="0" applyFont="1" applyBorder="1" applyAlignment="1">
      <alignment/>
    </xf>
    <xf numFmtId="0" fontId="15" fillId="0" borderId="57" xfId="0" applyFont="1" applyBorder="1" applyAlignment="1">
      <alignment horizontal="center"/>
    </xf>
    <xf numFmtId="0" fontId="15" fillId="0" borderId="58" xfId="0" applyFont="1" applyBorder="1" applyAlignment="1">
      <alignment horizontal="center"/>
    </xf>
    <xf numFmtId="0" fontId="15" fillId="0" borderId="26" xfId="0" applyFont="1" applyBorder="1" applyAlignment="1">
      <alignment horizontal="center"/>
    </xf>
    <xf numFmtId="2" fontId="4" fillId="0" borderId="58" xfId="0" applyNumberFormat="1" applyFont="1" applyBorder="1" applyAlignment="1">
      <alignment horizontal="center"/>
    </xf>
    <xf numFmtId="49" fontId="33" fillId="0" borderId="63" xfId="0" applyNumberFormat="1" applyFont="1" applyBorder="1" applyAlignment="1">
      <alignment horizontal="left" vertical="top" wrapText="1"/>
    </xf>
    <xf numFmtId="49" fontId="33" fillId="0" borderId="31" xfId="0" applyNumberFormat="1" applyFont="1" applyBorder="1" applyAlignment="1">
      <alignment horizontal="left" vertical="top" wrapText="1"/>
    </xf>
    <xf numFmtId="2" fontId="4" fillId="0" borderId="60" xfId="0" applyNumberFormat="1" applyFont="1" applyBorder="1" applyAlignment="1">
      <alignment horizontal="center"/>
    </xf>
    <xf numFmtId="2" fontId="4" fillId="0" borderId="42" xfId="0" applyNumberFormat="1" applyFont="1" applyBorder="1" applyAlignment="1">
      <alignment horizontal="center"/>
    </xf>
    <xf numFmtId="0" fontId="25" fillId="0" borderId="0" xfId="0" applyFont="1" applyAlignment="1">
      <alignment horizontal="left" vertical="center"/>
    </xf>
    <xf numFmtId="2" fontId="4" fillId="0" borderId="61" xfId="0" applyNumberFormat="1" applyFont="1" applyBorder="1" applyAlignment="1">
      <alignment horizontal="center"/>
    </xf>
    <xf numFmtId="2" fontId="4" fillId="0" borderId="40" xfId="0" applyNumberFormat="1" applyFont="1" applyBorder="1" applyAlignment="1">
      <alignment horizontal="center"/>
    </xf>
    <xf numFmtId="2" fontId="4" fillId="0" borderId="41" xfId="0" applyNumberFormat="1" applyFont="1" applyBorder="1" applyAlignment="1">
      <alignment horizontal="center"/>
    </xf>
    <xf numFmtId="3" fontId="22" fillId="0" borderId="66" xfId="0" applyNumberFormat="1" applyFont="1" applyBorder="1" applyAlignment="1">
      <alignment horizontal="center" vertical="center"/>
    </xf>
    <xf numFmtId="3" fontId="22" fillId="0" borderId="13" xfId="0" applyNumberFormat="1" applyFont="1" applyBorder="1" applyAlignment="1">
      <alignment horizontal="center" vertical="center"/>
    </xf>
    <xf numFmtId="3" fontId="22" fillId="0" borderId="50" xfId="0" applyNumberFormat="1" applyFont="1" applyBorder="1" applyAlignment="1">
      <alignment horizontal="center" vertical="center"/>
    </xf>
    <xf numFmtId="3" fontId="22" fillId="0" borderId="21" xfId="0" applyNumberFormat="1" applyFont="1" applyBorder="1" applyAlignment="1">
      <alignment horizontal="center" vertical="center"/>
    </xf>
    <xf numFmtId="3" fontId="22" fillId="0" borderId="38" xfId="0" applyNumberFormat="1" applyFont="1" applyBorder="1" applyAlignment="1">
      <alignment horizontal="center" vertical="center"/>
    </xf>
    <xf numFmtId="3" fontId="22" fillId="0" borderId="45" xfId="0" applyNumberFormat="1" applyFont="1" applyBorder="1" applyAlignment="1">
      <alignment horizontal="center" vertical="center"/>
    </xf>
    <xf numFmtId="2" fontId="15" fillId="0" borderId="38" xfId="0" applyNumberFormat="1" applyFont="1" applyBorder="1" applyAlignment="1">
      <alignment horizontal="center" vertical="center"/>
    </xf>
    <xf numFmtId="2" fontId="15" fillId="0" borderId="45"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37" xfId="0" applyNumberFormat="1" applyFont="1" applyBorder="1" applyAlignment="1">
      <alignment horizontal="center" vertical="center"/>
    </xf>
    <xf numFmtId="164" fontId="26" fillId="0" borderId="22" xfId="0" applyNumberFormat="1" applyFont="1" applyBorder="1" applyAlignment="1">
      <alignment horizontal="center" vertical="center"/>
    </xf>
    <xf numFmtId="3" fontId="22" fillId="0" borderId="7" xfId="0" applyNumberFormat="1" applyFont="1" applyBorder="1" applyAlignment="1">
      <alignment horizontal="center" vertical="center"/>
    </xf>
    <xf numFmtId="164" fontId="27" fillId="0" borderId="8" xfId="0" applyNumberFormat="1" applyFont="1" applyBorder="1" applyAlignment="1">
      <alignment horizontal="center" vertical="center"/>
    </xf>
    <xf numFmtId="164" fontId="27" fillId="0" borderId="37" xfId="0" applyNumberFormat="1" applyFont="1" applyBorder="1" applyAlignment="1">
      <alignment horizontal="center" vertical="center"/>
    </xf>
    <xf numFmtId="164" fontId="27" fillId="0" borderId="22" xfId="0" applyNumberFormat="1" applyFont="1" applyBorder="1" applyAlignment="1">
      <alignment horizontal="center" vertical="center"/>
    </xf>
    <xf numFmtId="164" fontId="23" fillId="0" borderId="8" xfId="0" applyNumberFormat="1" applyFont="1" applyBorder="1" applyAlignment="1">
      <alignment horizontal="center" vertical="center"/>
    </xf>
    <xf numFmtId="164" fontId="23" fillId="0" borderId="37" xfId="0" applyNumberFormat="1" applyFont="1" applyBorder="1" applyAlignment="1">
      <alignment horizontal="center" vertical="center"/>
    </xf>
    <xf numFmtId="164" fontId="23" fillId="0" borderId="22" xfId="0" applyNumberFormat="1" applyFont="1" applyBorder="1" applyAlignment="1">
      <alignment horizontal="center" vertical="center"/>
    </xf>
    <xf numFmtId="164" fontId="26" fillId="0" borderId="47" xfId="0" applyNumberFormat="1" applyFont="1" applyBorder="1" applyAlignment="1">
      <alignment horizontal="center" vertical="center"/>
    </xf>
    <xf numFmtId="164" fontId="26" fillId="0" borderId="67" xfId="0" applyNumberFormat="1" applyFont="1" applyBorder="1" applyAlignment="1">
      <alignment horizontal="center" vertical="center"/>
    </xf>
    <xf numFmtId="164" fontId="26" fillId="0" borderId="20" xfId="0" applyNumberFormat="1" applyFont="1" applyBorder="1" applyAlignment="1">
      <alignment horizontal="center" vertical="center"/>
    </xf>
    <xf numFmtId="164" fontId="27" fillId="0" borderId="66" xfId="0" applyNumberFormat="1"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26" xfId="0" applyFont="1" applyBorder="1" applyAlignment="1">
      <alignment horizontal="center" vertical="center"/>
    </xf>
    <xf numFmtId="164" fontId="22" fillId="0" borderId="7" xfId="0" applyNumberFormat="1" applyFont="1" applyBorder="1" applyAlignment="1">
      <alignment horizontal="center" vertical="center"/>
    </xf>
    <xf numFmtId="164" fontId="23" fillId="0" borderId="66" xfId="0" applyNumberFormat="1" applyFont="1" applyBorder="1" applyAlignment="1">
      <alignment horizontal="center" vertical="center"/>
    </xf>
    <xf numFmtId="164" fontId="22" fillId="0" borderId="10" xfId="0" applyNumberFormat="1" applyFont="1" applyBorder="1" applyAlignment="1">
      <alignment horizontal="center" vertical="center"/>
    </xf>
    <xf numFmtId="164" fontId="22" fillId="0" borderId="50" xfId="0" applyNumberFormat="1" applyFont="1" applyBorder="1" applyAlignment="1">
      <alignment horizontal="center" vertical="center"/>
    </xf>
    <xf numFmtId="164" fontId="22" fillId="0" borderId="21" xfId="0" applyNumberFormat="1" applyFont="1" applyBorder="1" applyAlignment="1">
      <alignment horizontal="center" vertical="center"/>
    </xf>
    <xf numFmtId="3" fontId="22" fillId="0" borderId="68" xfId="0" applyNumberFormat="1" applyFont="1" applyBorder="1" applyAlignment="1">
      <alignment horizontal="center" vertical="center"/>
    </xf>
    <xf numFmtId="4" fontId="22" fillId="0" borderId="35" xfId="0" applyNumberFormat="1" applyFont="1" applyBorder="1" applyAlignment="1">
      <alignment horizontal="center" vertical="center"/>
    </xf>
    <xf numFmtId="164" fontId="23" fillId="0" borderId="57" xfId="0" applyNumberFormat="1" applyFont="1" applyBorder="1" applyAlignment="1">
      <alignment horizontal="center" vertical="center"/>
    </xf>
    <xf numFmtId="164" fontId="23" fillId="0" borderId="58" xfId="0" applyNumberFormat="1" applyFont="1" applyBorder="1" applyAlignment="1">
      <alignment horizontal="center" vertical="center"/>
    </xf>
    <xf numFmtId="164" fontId="23" fillId="0" borderId="26"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37" xfId="0" applyNumberFormat="1" applyFont="1" applyBorder="1" applyAlignment="1">
      <alignment horizontal="center" vertical="center"/>
    </xf>
    <xf numFmtId="164" fontId="15" fillId="0" borderId="22" xfId="0" applyNumberFormat="1" applyFont="1" applyBorder="1" applyAlignment="1">
      <alignment horizontal="center" vertical="center"/>
    </xf>
    <xf numFmtId="164" fontId="22" fillId="0" borderId="35" xfId="0" applyNumberFormat="1" applyFont="1" applyBorder="1" applyAlignment="1">
      <alignment horizontal="center" vertical="center"/>
    </xf>
    <xf numFmtId="164" fontId="22" fillId="0" borderId="27" xfId="0" applyNumberFormat="1" applyFont="1" applyBorder="1" applyAlignment="1">
      <alignment horizontal="center" vertical="center"/>
    </xf>
    <xf numFmtId="164" fontId="22" fillId="0" borderId="38" xfId="0" applyNumberFormat="1" applyFont="1" applyBorder="1" applyAlignment="1">
      <alignment horizontal="center" vertical="center"/>
    </xf>
    <xf numFmtId="164" fontId="22" fillId="0" borderId="69" xfId="0" applyNumberFormat="1" applyFont="1" applyBorder="1" applyAlignment="1">
      <alignment horizontal="center" vertical="center"/>
    </xf>
    <xf numFmtId="2" fontId="15" fillId="0" borderId="48" xfId="0" applyNumberFormat="1" applyFont="1" applyBorder="1" applyAlignment="1">
      <alignment horizontal="center" vertical="center"/>
    </xf>
    <xf numFmtId="4" fontId="22" fillId="0" borderId="0" xfId="0" applyNumberFormat="1" applyFont="1" applyBorder="1" applyAlignment="1">
      <alignment horizontal="center" vertical="center"/>
    </xf>
    <xf numFmtId="4" fontId="22" fillId="0" borderId="27" xfId="0" applyNumberFormat="1" applyFont="1" applyBorder="1" applyAlignment="1">
      <alignment horizontal="center" vertical="center"/>
    </xf>
    <xf numFmtId="49" fontId="16" fillId="0" borderId="57" xfId="0" applyNumberFormat="1" applyFont="1" applyBorder="1" applyAlignment="1">
      <alignment horizontal="center" vertical="center"/>
    </xf>
    <xf numFmtId="49" fontId="16" fillId="0" borderId="58" xfId="0" applyNumberFormat="1" applyFont="1" applyBorder="1" applyAlignment="1">
      <alignment horizontal="center" vertical="center"/>
    </xf>
    <xf numFmtId="49" fontId="16" fillId="0" borderId="26" xfId="0" applyNumberFormat="1" applyFont="1" applyBorder="1" applyAlignment="1">
      <alignment horizontal="center" vertical="center"/>
    </xf>
    <xf numFmtId="0" fontId="1" fillId="0" borderId="48" xfId="0" applyFont="1" applyBorder="1" applyAlignment="1">
      <alignment horizontal="center" vertical="center"/>
    </xf>
    <xf numFmtId="0" fontId="1" fillId="0" borderId="45" xfId="0" applyFont="1" applyBorder="1" applyAlignment="1">
      <alignment horizontal="center" vertical="center"/>
    </xf>
    <xf numFmtId="2" fontId="15" fillId="0" borderId="7" xfId="0" applyNumberFormat="1" applyFont="1" applyBorder="1" applyAlignment="1">
      <alignment horizontal="center" vertical="center"/>
    </xf>
    <xf numFmtId="164" fontId="23" fillId="0" borderId="10" xfId="0" applyNumberFormat="1" applyFont="1" applyBorder="1" applyAlignment="1">
      <alignment horizontal="center" vertical="center"/>
    </xf>
    <xf numFmtId="164" fontId="23" fillId="0" borderId="50" xfId="0" applyNumberFormat="1" applyFont="1" applyBorder="1" applyAlignment="1">
      <alignment horizontal="center" vertical="center"/>
    </xf>
    <xf numFmtId="164" fontId="23" fillId="0" borderId="35" xfId="0" applyNumberFormat="1" applyFont="1" applyBorder="1" applyAlignment="1">
      <alignment horizontal="center" vertical="center"/>
    </xf>
    <xf numFmtId="164" fontId="26" fillId="0" borderId="70" xfId="0" applyNumberFormat="1" applyFont="1" applyBorder="1" applyAlignment="1">
      <alignment horizontal="center" vertical="center"/>
    </xf>
    <xf numFmtId="164" fontId="26" fillId="0" borderId="53" xfId="0" applyNumberFormat="1" applyFont="1" applyBorder="1" applyAlignment="1">
      <alignment horizontal="center" vertical="center"/>
    </xf>
    <xf numFmtId="164" fontId="26" fillId="0" borderId="66" xfId="0" applyNumberFormat="1" applyFont="1" applyBorder="1" applyAlignment="1">
      <alignment horizontal="center" vertical="center"/>
    </xf>
    <xf numFmtId="164" fontId="23" fillId="0" borderId="21" xfId="0" applyNumberFormat="1" applyFont="1" applyBorder="1" applyAlignment="1">
      <alignment horizontal="center" vertical="center"/>
    </xf>
    <xf numFmtId="164" fontId="0" fillId="0" borderId="0" xfId="0" applyNumberFormat="1" applyAlignment="1">
      <alignment horizontal="left" vertical="center" wrapText="1"/>
    </xf>
    <xf numFmtId="3" fontId="22" fillId="0" borderId="69"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7145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2</xdr:row>
      <xdr:rowOff>0</xdr:rowOff>
    </xdr:from>
    <xdr:to>
      <xdr:col>14</xdr:col>
      <xdr:colOff>571500</xdr:colOff>
      <xdr:row>2</xdr:row>
      <xdr:rowOff>0</xdr:rowOff>
    </xdr:to>
    <xdr:sp>
      <xdr:nvSpPr>
        <xdr:cNvPr id="2" name="text 9"/>
        <xdr:cNvSpPr txBox="1">
          <a:spLocks noChangeArrowheads="1"/>
        </xdr:cNvSpPr>
      </xdr:nvSpPr>
      <xdr:spPr>
        <a:xfrm>
          <a:off x="4410075" y="1714500"/>
          <a:ext cx="3171825"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38125"/>
          <a:ext cx="41338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57150</xdr:colOff>
      <xdr:row>1</xdr:row>
      <xdr:rowOff>47625</xdr:rowOff>
    </xdr:from>
    <xdr:to>
      <xdr:col>14</xdr:col>
      <xdr:colOff>571500</xdr:colOff>
      <xdr:row>2</xdr:row>
      <xdr:rowOff>0</xdr:rowOff>
    </xdr:to>
    <xdr:sp>
      <xdr:nvSpPr>
        <xdr:cNvPr id="4" name="text 9"/>
        <xdr:cNvSpPr txBox="1">
          <a:spLocks noChangeArrowheads="1"/>
        </xdr:cNvSpPr>
      </xdr:nvSpPr>
      <xdr:spPr>
        <a:xfrm>
          <a:off x="4410075" y="238125"/>
          <a:ext cx="317182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0</xdr:rowOff>
    </xdr:from>
    <xdr:to>
      <xdr:col>2</xdr:col>
      <xdr:colOff>0</xdr:colOff>
      <xdr:row>25</xdr:row>
      <xdr:rowOff>0</xdr:rowOff>
    </xdr:to>
    <xdr:sp>
      <xdr:nvSpPr>
        <xdr:cNvPr id="1" name="text 20"/>
        <xdr:cNvSpPr txBox="1">
          <a:spLocks noChangeArrowheads="1"/>
        </xdr:cNvSpPr>
      </xdr:nvSpPr>
      <xdr:spPr>
        <a:xfrm>
          <a:off x="33337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25</xdr:row>
      <xdr:rowOff>0</xdr:rowOff>
    </xdr:from>
    <xdr:to>
      <xdr:col>2</xdr:col>
      <xdr:colOff>0</xdr:colOff>
      <xdr:row>25</xdr:row>
      <xdr:rowOff>0</xdr:rowOff>
    </xdr:to>
    <xdr:sp>
      <xdr:nvSpPr>
        <xdr:cNvPr id="2" name="text 21"/>
        <xdr:cNvSpPr txBox="1">
          <a:spLocks noChangeArrowheads="1"/>
        </xdr:cNvSpPr>
      </xdr:nvSpPr>
      <xdr:spPr>
        <a:xfrm>
          <a:off x="33337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25</xdr:row>
      <xdr:rowOff>0</xdr:rowOff>
    </xdr:from>
    <xdr:to>
      <xdr:col>4</xdr:col>
      <xdr:colOff>0</xdr:colOff>
      <xdr:row>25</xdr:row>
      <xdr:rowOff>0</xdr:rowOff>
    </xdr:to>
    <xdr:sp>
      <xdr:nvSpPr>
        <xdr:cNvPr id="3" name="text 23"/>
        <xdr:cNvSpPr txBox="1">
          <a:spLocks noChangeArrowheads="1"/>
        </xdr:cNvSpPr>
      </xdr:nvSpPr>
      <xdr:spPr>
        <a:xfrm>
          <a:off x="52006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25</xdr:row>
      <xdr:rowOff>0</xdr:rowOff>
    </xdr:from>
    <xdr:to>
      <xdr:col>5</xdr:col>
      <xdr:colOff>0</xdr:colOff>
      <xdr:row>25</xdr:row>
      <xdr:rowOff>0</xdr:rowOff>
    </xdr:to>
    <xdr:sp>
      <xdr:nvSpPr>
        <xdr:cNvPr id="4" name="text 25"/>
        <xdr:cNvSpPr txBox="1">
          <a:spLocks noChangeArrowheads="1"/>
        </xdr:cNvSpPr>
      </xdr:nvSpPr>
      <xdr:spPr>
        <a:xfrm>
          <a:off x="613410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25</xdr:row>
      <xdr:rowOff>0</xdr:rowOff>
    </xdr:from>
    <xdr:to>
      <xdr:col>2</xdr:col>
      <xdr:colOff>0</xdr:colOff>
      <xdr:row>25</xdr:row>
      <xdr:rowOff>0</xdr:rowOff>
    </xdr:to>
    <xdr:sp>
      <xdr:nvSpPr>
        <xdr:cNvPr id="5" name="TextBox 12"/>
        <xdr:cNvSpPr txBox="1">
          <a:spLocks noChangeArrowheads="1"/>
        </xdr:cNvSpPr>
      </xdr:nvSpPr>
      <xdr:spPr>
        <a:xfrm>
          <a:off x="33337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25</xdr:row>
      <xdr:rowOff>0</xdr:rowOff>
    </xdr:from>
    <xdr:to>
      <xdr:col>2</xdr:col>
      <xdr:colOff>0</xdr:colOff>
      <xdr:row>25</xdr:row>
      <xdr:rowOff>0</xdr:rowOff>
    </xdr:to>
    <xdr:sp>
      <xdr:nvSpPr>
        <xdr:cNvPr id="6" name="TextBox 13"/>
        <xdr:cNvSpPr txBox="1">
          <a:spLocks noChangeArrowheads="1"/>
        </xdr:cNvSpPr>
      </xdr:nvSpPr>
      <xdr:spPr>
        <a:xfrm>
          <a:off x="33337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25</xdr:row>
      <xdr:rowOff>0</xdr:rowOff>
    </xdr:from>
    <xdr:to>
      <xdr:col>4</xdr:col>
      <xdr:colOff>0</xdr:colOff>
      <xdr:row>25</xdr:row>
      <xdr:rowOff>0</xdr:rowOff>
    </xdr:to>
    <xdr:sp>
      <xdr:nvSpPr>
        <xdr:cNvPr id="7" name="TextBox 14"/>
        <xdr:cNvSpPr txBox="1">
          <a:spLocks noChangeArrowheads="1"/>
        </xdr:cNvSpPr>
      </xdr:nvSpPr>
      <xdr:spPr>
        <a:xfrm>
          <a:off x="52006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25</xdr:row>
      <xdr:rowOff>0</xdr:rowOff>
    </xdr:from>
    <xdr:to>
      <xdr:col>5</xdr:col>
      <xdr:colOff>0</xdr:colOff>
      <xdr:row>25</xdr:row>
      <xdr:rowOff>0</xdr:rowOff>
    </xdr:to>
    <xdr:sp>
      <xdr:nvSpPr>
        <xdr:cNvPr id="8" name="TextBox 15"/>
        <xdr:cNvSpPr txBox="1">
          <a:spLocks noChangeArrowheads="1"/>
        </xdr:cNvSpPr>
      </xdr:nvSpPr>
      <xdr:spPr>
        <a:xfrm>
          <a:off x="613410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9"/>
  <sheetViews>
    <sheetView showGridLines="0" workbookViewId="0" topLeftCell="A47">
      <selection activeCell="A88" sqref="A88:A92"/>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
      <c r="A1" s="16" t="s">
        <v>56</v>
      </c>
      <c r="B1" s="17"/>
      <c r="C1" s="18"/>
      <c r="D1" s="17"/>
      <c r="E1" s="18"/>
      <c r="F1" s="17"/>
      <c r="G1" s="18"/>
      <c r="H1" s="17"/>
      <c r="I1" s="18"/>
      <c r="J1" s="17"/>
      <c r="K1" s="18"/>
      <c r="L1" s="17"/>
      <c r="M1" s="18"/>
      <c r="N1" s="17"/>
      <c r="O1" s="17"/>
      <c r="P1" s="17"/>
    </row>
    <row r="2" spans="3:13" ht="120" customHeight="1">
      <c r="C2" s="77"/>
      <c r="D2" s="7"/>
      <c r="E2" s="78"/>
      <c r="F2" s="7"/>
      <c r="G2" s="78"/>
      <c r="H2" s="7"/>
      <c r="I2" s="79"/>
      <c r="J2" s="7"/>
      <c r="K2" s="78"/>
      <c r="M2" s="78"/>
    </row>
    <row r="3" spans="1:13" ht="12.75" customHeight="1">
      <c r="A3" s="117" t="s">
        <v>187</v>
      </c>
      <c r="C3" s="77"/>
      <c r="D3" s="7"/>
      <c r="E3" s="78"/>
      <c r="F3" s="7"/>
      <c r="G3" s="78"/>
      <c r="H3" s="7"/>
      <c r="I3" s="80"/>
      <c r="J3" s="7"/>
      <c r="K3" s="78"/>
      <c r="M3" s="78"/>
    </row>
    <row r="4" spans="1:16" ht="12.75">
      <c r="A4" s="8" t="s">
        <v>0</v>
      </c>
      <c r="B4" s="9"/>
      <c r="C4" s="10"/>
      <c r="D4" s="2"/>
      <c r="E4" s="3"/>
      <c r="F4" s="2"/>
      <c r="G4" s="3"/>
      <c r="H4" s="2"/>
      <c r="I4" s="3"/>
      <c r="J4" s="2"/>
      <c r="K4" s="3"/>
      <c r="L4" s="3"/>
      <c r="M4" s="3"/>
      <c r="N4" s="3"/>
      <c r="O4" s="3"/>
      <c r="P4" s="3"/>
    </row>
    <row r="5" spans="1:16" ht="12.75">
      <c r="A5" s="11" t="s">
        <v>60</v>
      </c>
      <c r="B5" s="11" t="s">
        <v>1</v>
      </c>
      <c r="C5" s="12"/>
      <c r="D5" s="12"/>
      <c r="E5" s="3"/>
      <c r="F5" s="2"/>
      <c r="G5" s="3"/>
      <c r="H5" s="2"/>
      <c r="I5" s="3"/>
      <c r="J5" s="2"/>
      <c r="K5" s="3"/>
      <c r="L5" s="3"/>
      <c r="M5" s="3"/>
      <c r="N5" s="3"/>
      <c r="O5" s="3"/>
      <c r="P5" s="3"/>
    </row>
    <row r="6" spans="1:16" ht="12.75">
      <c r="A6" s="11" t="s">
        <v>61</v>
      </c>
      <c r="B6" s="11" t="s">
        <v>2</v>
      </c>
      <c r="C6" s="12"/>
      <c r="D6" s="12"/>
      <c r="E6" s="3"/>
      <c r="F6" s="2"/>
      <c r="G6" s="3"/>
      <c r="H6" s="2"/>
      <c r="I6" s="3"/>
      <c r="J6" s="2"/>
      <c r="K6" s="3"/>
      <c r="L6" s="3"/>
      <c r="M6" s="3"/>
      <c r="N6" s="3"/>
      <c r="O6" s="3"/>
      <c r="P6" s="3"/>
    </row>
    <row r="7" spans="1:16" ht="12.75">
      <c r="A7" s="11" t="s">
        <v>3</v>
      </c>
      <c r="B7" s="11" t="s">
        <v>69</v>
      </c>
      <c r="C7" s="12"/>
      <c r="D7" s="12"/>
      <c r="E7" s="3"/>
      <c r="F7" s="2"/>
      <c r="G7" s="3"/>
      <c r="H7" s="2"/>
      <c r="I7" s="3"/>
      <c r="J7" s="2"/>
      <c r="K7" s="3"/>
      <c r="L7" s="3"/>
      <c r="M7" s="3"/>
      <c r="N7" s="3"/>
      <c r="O7" s="3"/>
      <c r="P7" s="3"/>
    </row>
    <row r="8" spans="1:16" ht="12.75">
      <c r="A8" s="11" t="s">
        <v>59</v>
      </c>
      <c r="B8" s="11" t="s">
        <v>4</v>
      </c>
      <c r="C8" s="12"/>
      <c r="D8" s="12"/>
      <c r="E8" s="3"/>
      <c r="F8" s="2"/>
      <c r="G8" s="3"/>
      <c r="H8" s="2"/>
      <c r="I8" s="3"/>
      <c r="J8" s="2"/>
      <c r="K8" s="3"/>
      <c r="L8" s="3"/>
      <c r="M8" s="3"/>
      <c r="N8" s="3"/>
      <c r="P8" s="3"/>
    </row>
    <row r="9" spans="1:16" ht="12.75">
      <c r="A9" s="11" t="s">
        <v>58</v>
      </c>
      <c r="B9" s="11" t="s">
        <v>168</v>
      </c>
      <c r="C9" s="12"/>
      <c r="D9" s="12"/>
      <c r="E9" s="3"/>
      <c r="F9" s="2"/>
      <c r="G9" s="3"/>
      <c r="H9" s="2"/>
      <c r="I9" s="3"/>
      <c r="J9" s="2"/>
      <c r="K9" s="3"/>
      <c r="L9" s="3"/>
      <c r="M9" s="3"/>
      <c r="N9" s="3"/>
      <c r="O9" s="3"/>
      <c r="P9" s="3"/>
    </row>
    <row r="10" spans="1:16" ht="12.75">
      <c r="A10" s="11" t="s">
        <v>62</v>
      </c>
      <c r="B10" s="11" t="s">
        <v>174</v>
      </c>
      <c r="C10" s="12"/>
      <c r="D10" s="12"/>
      <c r="E10" s="3"/>
      <c r="F10" s="2"/>
      <c r="G10" s="3"/>
      <c r="H10" s="2"/>
      <c r="I10" s="3"/>
      <c r="J10" s="2"/>
      <c r="K10" s="3"/>
      <c r="L10" s="3"/>
      <c r="M10" s="3"/>
      <c r="N10" s="3"/>
      <c r="O10" s="3"/>
      <c r="P10" s="3"/>
    </row>
    <row r="11" spans="1:16" ht="12.75">
      <c r="A11" s="11" t="s">
        <v>63</v>
      </c>
      <c r="B11" s="11" t="s">
        <v>169</v>
      </c>
      <c r="C11" s="12"/>
      <c r="D11" s="12"/>
      <c r="E11" s="3"/>
      <c r="F11" s="2"/>
      <c r="G11" s="3"/>
      <c r="H11" s="2"/>
      <c r="I11" s="3"/>
      <c r="J11" s="2"/>
      <c r="K11" s="3"/>
      <c r="L11" s="3"/>
      <c r="M11" s="3"/>
      <c r="N11" s="3"/>
      <c r="O11" s="3"/>
      <c r="P11" s="3"/>
    </row>
    <row r="12" spans="1:16" ht="12.75">
      <c r="A12" s="11" t="s">
        <v>170</v>
      </c>
      <c r="B12" s="11" t="s">
        <v>175</v>
      </c>
      <c r="C12" s="12"/>
      <c r="D12" s="12"/>
      <c r="E12" s="3"/>
      <c r="F12" s="2"/>
      <c r="G12" s="3"/>
      <c r="H12" s="2"/>
      <c r="I12" s="3"/>
      <c r="J12" s="2"/>
      <c r="K12" s="3"/>
      <c r="L12" s="3"/>
      <c r="M12" s="3"/>
      <c r="N12" s="3"/>
      <c r="O12" s="3"/>
      <c r="P12" s="3"/>
    </row>
    <row r="13" spans="1:16" ht="12.75">
      <c r="A13" s="11" t="s">
        <v>64</v>
      </c>
      <c r="B13" s="11" t="s">
        <v>171</v>
      </c>
      <c r="C13" s="2"/>
      <c r="D13" s="2"/>
      <c r="E13" s="3"/>
      <c r="F13" s="2"/>
      <c r="G13" s="3"/>
      <c r="H13" s="2"/>
      <c r="I13" s="3"/>
      <c r="J13" s="2"/>
      <c r="K13" s="3"/>
      <c r="L13" s="3"/>
      <c r="M13" s="3"/>
      <c r="N13" s="3"/>
      <c r="O13" s="3"/>
      <c r="P13" s="3"/>
    </row>
    <row r="14" spans="1:16" ht="12.75">
      <c r="A14" s="11" t="s">
        <v>172</v>
      </c>
      <c r="B14" s="11" t="s">
        <v>173</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
      <c r="A16" s="255" t="s">
        <v>5</v>
      </c>
      <c r="B16" s="255"/>
      <c r="C16" s="255"/>
      <c r="D16" s="255"/>
      <c r="E16" s="255"/>
      <c r="F16" s="255"/>
      <c r="G16" s="255"/>
      <c r="H16" s="255"/>
      <c r="I16" s="255"/>
      <c r="J16" s="255"/>
      <c r="K16" s="255"/>
      <c r="L16" s="255"/>
      <c r="M16" s="255"/>
      <c r="N16" s="255"/>
      <c r="O16" s="255"/>
      <c r="P16" s="20"/>
    </row>
    <row r="17" spans="1:16" ht="15">
      <c r="A17" s="20"/>
      <c r="B17" s="20"/>
      <c r="C17" s="20"/>
      <c r="D17" s="20"/>
      <c r="E17" s="20"/>
      <c r="F17" s="20"/>
      <c r="G17" s="20"/>
      <c r="H17" s="20"/>
      <c r="I17" s="20"/>
      <c r="J17" s="20"/>
      <c r="K17" s="20"/>
      <c r="L17" s="20"/>
      <c r="M17" s="20"/>
      <c r="N17" s="20"/>
      <c r="O17" s="20"/>
      <c r="P17" s="20"/>
    </row>
    <row r="18" spans="1:16" ht="15.75" thickBot="1">
      <c r="A18" s="256" t="s">
        <v>242</v>
      </c>
      <c r="B18" s="256"/>
      <c r="C18" s="256"/>
      <c r="D18" s="256"/>
      <c r="E18" s="256"/>
      <c r="F18" s="256"/>
      <c r="G18" s="256"/>
      <c r="H18" s="256"/>
      <c r="I18" s="256"/>
      <c r="J18" s="256"/>
      <c r="K18" s="256"/>
      <c r="L18" s="256"/>
      <c r="M18" s="256"/>
      <c r="N18" s="256"/>
      <c r="O18" s="256"/>
      <c r="P18" s="4"/>
    </row>
    <row r="19" spans="1:16" ht="12.75" customHeight="1" thickBot="1">
      <c r="A19" s="257" t="s">
        <v>53</v>
      </c>
      <c r="B19" s="258"/>
      <c r="C19" s="258"/>
      <c r="D19" s="258"/>
      <c r="E19" s="258"/>
      <c r="F19" s="258"/>
      <c r="G19" s="258"/>
      <c r="H19" s="258"/>
      <c r="I19" s="258"/>
      <c r="J19" s="258"/>
      <c r="K19" s="258"/>
      <c r="L19" s="258"/>
      <c r="M19" s="258"/>
      <c r="N19" s="258"/>
      <c r="O19" s="259"/>
      <c r="P19" s="23"/>
    </row>
    <row r="20" spans="1:16" ht="12.75" customHeight="1">
      <c r="A20" s="260" t="s">
        <v>6</v>
      </c>
      <c r="B20" s="261"/>
      <c r="C20" s="61" t="s">
        <v>8</v>
      </c>
      <c r="D20" s="24"/>
      <c r="E20" s="29" t="s">
        <v>9</v>
      </c>
      <c r="F20" s="24"/>
      <c r="G20" s="29" t="s">
        <v>10</v>
      </c>
      <c r="H20" s="24"/>
      <c r="I20" s="29" t="s">
        <v>11</v>
      </c>
      <c r="J20" s="24"/>
      <c r="K20" s="26" t="s">
        <v>12</v>
      </c>
      <c r="L20" s="24"/>
      <c r="M20" s="26" t="s">
        <v>13</v>
      </c>
      <c r="N20" s="81"/>
      <c r="O20" s="262" t="s">
        <v>176</v>
      </c>
      <c r="P20" s="14"/>
    </row>
    <row r="21" spans="1:16" ht="12.75" customHeight="1" thickBot="1">
      <c r="A21" s="264" t="s">
        <v>14</v>
      </c>
      <c r="B21" s="265"/>
      <c r="C21" s="62" t="s">
        <v>16</v>
      </c>
      <c r="D21" s="30"/>
      <c r="E21" s="27" t="s">
        <v>17</v>
      </c>
      <c r="F21" s="28"/>
      <c r="G21" s="27" t="s">
        <v>18</v>
      </c>
      <c r="H21" s="28"/>
      <c r="I21" s="27" t="s">
        <v>19</v>
      </c>
      <c r="J21" s="28"/>
      <c r="K21" s="27" t="s">
        <v>20</v>
      </c>
      <c r="L21" s="25"/>
      <c r="M21" s="27" t="s">
        <v>21</v>
      </c>
      <c r="N21" s="82"/>
      <c r="O21" s="263"/>
      <c r="P21" s="14"/>
    </row>
    <row r="22" spans="1:16" ht="12.75" customHeight="1" thickBot="1">
      <c r="A22" s="266" t="s">
        <v>220</v>
      </c>
      <c r="B22" s="269" t="s">
        <v>177</v>
      </c>
      <c r="C22" s="270"/>
      <c r="D22" s="83" t="s">
        <v>250</v>
      </c>
      <c r="E22" s="253" t="s">
        <v>250</v>
      </c>
      <c r="F22" s="254"/>
      <c r="G22" s="253" t="s">
        <v>250</v>
      </c>
      <c r="H22" s="254"/>
      <c r="I22" s="253" t="s">
        <v>250</v>
      </c>
      <c r="J22" s="254"/>
      <c r="K22" s="253">
        <v>9.9</v>
      </c>
      <c r="L22" s="254"/>
      <c r="M22" s="271" t="s">
        <v>250</v>
      </c>
      <c r="N22" s="272"/>
      <c r="O22" s="85" t="s">
        <v>178</v>
      </c>
      <c r="P22" s="14"/>
    </row>
    <row r="23" spans="1:16" ht="12.75" customHeight="1">
      <c r="A23" s="267"/>
      <c r="B23" s="70" t="s">
        <v>7</v>
      </c>
      <c r="C23" s="63"/>
      <c r="D23" s="59">
        <v>430153</v>
      </c>
      <c r="E23" s="60"/>
      <c r="F23" s="59">
        <v>422959</v>
      </c>
      <c r="G23" s="60"/>
      <c r="H23" s="59">
        <v>426582</v>
      </c>
      <c r="I23" s="60"/>
      <c r="J23" s="59">
        <v>434036</v>
      </c>
      <c r="K23" s="86" t="s">
        <v>179</v>
      </c>
      <c r="L23" s="59">
        <v>512626</v>
      </c>
      <c r="M23" s="60"/>
      <c r="N23" s="87">
        <v>352978</v>
      </c>
      <c r="O23" s="75">
        <f>(D23+F23+H23+J23+L23+N23)/6</f>
        <v>429889</v>
      </c>
      <c r="P23" s="14"/>
    </row>
    <row r="24" spans="1:16" ht="12.75" customHeight="1">
      <c r="A24" s="267"/>
      <c r="B24" s="67" t="s">
        <v>65</v>
      </c>
      <c r="C24" s="64"/>
      <c r="D24" s="55">
        <v>7642</v>
      </c>
      <c r="E24" s="52"/>
      <c r="F24" s="55">
        <v>7585</v>
      </c>
      <c r="G24" s="52"/>
      <c r="H24" s="55">
        <v>7625</v>
      </c>
      <c r="I24" s="52"/>
      <c r="J24" s="55">
        <v>7600</v>
      </c>
      <c r="K24" s="52"/>
      <c r="L24" s="55">
        <v>12507</v>
      </c>
      <c r="M24" s="52"/>
      <c r="N24" s="88">
        <v>7802</v>
      </c>
      <c r="O24" s="89">
        <f aca="true" t="shared" si="0" ref="O24:O46">(D24+F24+H24+J24+L24+N24)/6</f>
        <v>8460.166666666666</v>
      </c>
      <c r="P24" s="21"/>
    </row>
    <row r="25" spans="1:16" ht="12.75" customHeight="1">
      <c r="A25" s="267"/>
      <c r="B25" s="68" t="s">
        <v>66</v>
      </c>
      <c r="C25" s="65"/>
      <c r="D25" s="56">
        <v>310325</v>
      </c>
      <c r="E25" s="57"/>
      <c r="F25" s="56">
        <v>303073</v>
      </c>
      <c r="G25" s="57"/>
      <c r="H25" s="56">
        <v>312479</v>
      </c>
      <c r="I25" s="57"/>
      <c r="J25" s="56">
        <v>314684</v>
      </c>
      <c r="K25" s="57"/>
      <c r="L25" s="56">
        <v>372485</v>
      </c>
      <c r="M25" s="57"/>
      <c r="N25" s="88">
        <v>261673</v>
      </c>
      <c r="O25" s="89">
        <f t="shared" si="0"/>
        <v>312453.1666666667</v>
      </c>
      <c r="P25" s="22"/>
    </row>
    <row r="26" spans="1:16" ht="12.75" customHeight="1" thickBot="1">
      <c r="A26" s="268"/>
      <c r="B26" s="90" t="s">
        <v>15</v>
      </c>
      <c r="C26" s="66"/>
      <c r="D26" s="54">
        <f>SUM(D24:D25)</f>
        <v>317967</v>
      </c>
      <c r="E26" s="54"/>
      <c r="F26" s="54">
        <f>SUM(F24:F25)</f>
        <v>310658</v>
      </c>
      <c r="G26" s="53"/>
      <c r="H26" s="54">
        <f>SUM(H24:H25)</f>
        <v>320104</v>
      </c>
      <c r="I26" s="53"/>
      <c r="J26" s="54">
        <f>SUM(J24:J25)</f>
        <v>322284</v>
      </c>
      <c r="K26" s="53"/>
      <c r="L26" s="54">
        <f>SUM(L24:L25)</f>
        <v>384992</v>
      </c>
      <c r="M26" s="91"/>
      <c r="N26" s="92">
        <f>SUM(N24:N25)</f>
        <v>269475</v>
      </c>
      <c r="O26" s="93">
        <f t="shared" si="0"/>
        <v>320913.3333333333</v>
      </c>
      <c r="P26" s="21"/>
    </row>
    <row r="27" spans="1:16" ht="12.75" customHeight="1" thickBot="1">
      <c r="A27" s="273" t="s">
        <v>221</v>
      </c>
      <c r="B27" s="269" t="s">
        <v>177</v>
      </c>
      <c r="C27" s="270"/>
      <c r="D27" s="83">
        <v>9</v>
      </c>
      <c r="E27" s="253">
        <v>9</v>
      </c>
      <c r="F27" s="254"/>
      <c r="G27" s="253">
        <v>9</v>
      </c>
      <c r="H27" s="254"/>
      <c r="I27" s="253">
        <v>9</v>
      </c>
      <c r="J27" s="254"/>
      <c r="K27" s="253">
        <v>12</v>
      </c>
      <c r="L27" s="254"/>
      <c r="M27" s="276" t="s">
        <v>180</v>
      </c>
      <c r="N27" s="277"/>
      <c r="O27" s="94" t="s">
        <v>178</v>
      </c>
      <c r="P27" s="21"/>
    </row>
    <row r="28" spans="1:16" ht="12.75" customHeight="1">
      <c r="A28" s="274"/>
      <c r="B28" s="70" t="s">
        <v>7</v>
      </c>
      <c r="C28" s="58"/>
      <c r="D28" s="59">
        <v>90592</v>
      </c>
      <c r="E28" s="60"/>
      <c r="F28" s="59">
        <v>86897</v>
      </c>
      <c r="G28" s="60"/>
      <c r="H28" s="59">
        <v>89703</v>
      </c>
      <c r="I28" s="60"/>
      <c r="J28" s="59">
        <v>88113</v>
      </c>
      <c r="K28" s="86" t="s">
        <v>179</v>
      </c>
      <c r="L28" s="59">
        <v>97147</v>
      </c>
      <c r="M28" s="60"/>
      <c r="N28" s="95" t="s">
        <v>181</v>
      </c>
      <c r="O28" s="75">
        <f>(D28+F28+H28+J28+L28)/5</f>
        <v>90490.4</v>
      </c>
      <c r="P28" s="21"/>
    </row>
    <row r="29" spans="1:16" ht="12.75" customHeight="1">
      <c r="A29" s="274"/>
      <c r="B29" s="67" t="s">
        <v>65</v>
      </c>
      <c r="C29" s="31"/>
      <c r="D29" s="55">
        <v>62563</v>
      </c>
      <c r="E29" s="52"/>
      <c r="F29" s="55">
        <v>62106</v>
      </c>
      <c r="G29" s="52"/>
      <c r="H29" s="55">
        <v>62320</v>
      </c>
      <c r="I29" s="52"/>
      <c r="J29" s="55">
        <v>62237</v>
      </c>
      <c r="K29" s="52"/>
      <c r="L29" s="55">
        <v>64150</v>
      </c>
      <c r="M29" s="52"/>
      <c r="N29" s="88" t="s">
        <v>181</v>
      </c>
      <c r="O29" s="76">
        <f>(D29+F29+H29+J29+L29)/5</f>
        <v>62675.2</v>
      </c>
      <c r="P29" s="21"/>
    </row>
    <row r="30" spans="1:16" ht="12.75" customHeight="1">
      <c r="A30" s="274"/>
      <c r="B30" s="68" t="s">
        <v>66</v>
      </c>
      <c r="C30" s="32"/>
      <c r="D30" s="56">
        <v>12440</v>
      </c>
      <c r="E30" s="57"/>
      <c r="F30" s="56">
        <v>10863</v>
      </c>
      <c r="G30" s="57"/>
      <c r="H30" s="56">
        <v>11786</v>
      </c>
      <c r="I30" s="57"/>
      <c r="J30" s="56">
        <v>11405</v>
      </c>
      <c r="K30" s="57"/>
      <c r="L30" s="56">
        <v>14971</v>
      </c>
      <c r="M30" s="57"/>
      <c r="N30" s="88" t="s">
        <v>181</v>
      </c>
      <c r="O30" s="76">
        <f>(D30+F30+H30+J30+L30)/5</f>
        <v>12293</v>
      </c>
      <c r="P30" s="21"/>
    </row>
    <row r="31" spans="1:16" ht="12.75" customHeight="1" thickBot="1">
      <c r="A31" s="275"/>
      <c r="B31" s="96" t="s">
        <v>15</v>
      </c>
      <c r="C31" s="97"/>
      <c r="D31" s="54">
        <f>SUM(D29:D30)</f>
        <v>75003</v>
      </c>
      <c r="E31" s="97"/>
      <c r="F31" s="54">
        <f>SUM(F29:F30)</f>
        <v>72969</v>
      </c>
      <c r="G31" s="97"/>
      <c r="H31" s="54">
        <f>SUM(H29:H30)</f>
        <v>74106</v>
      </c>
      <c r="I31" s="97"/>
      <c r="J31" s="54">
        <f>SUM(J29:J30)</f>
        <v>73642</v>
      </c>
      <c r="K31" s="97"/>
      <c r="L31" s="54">
        <f>SUM(L29:L30)</f>
        <v>79121</v>
      </c>
      <c r="M31" s="91"/>
      <c r="N31" s="128" t="s">
        <v>181</v>
      </c>
      <c r="O31" s="99">
        <f>(D31+F31+H31+J31+L31)/5</f>
        <v>74968.2</v>
      </c>
      <c r="P31" s="21"/>
    </row>
    <row r="32" spans="1:16" ht="12.75" customHeight="1" thickBot="1">
      <c r="A32" s="273" t="s">
        <v>222</v>
      </c>
      <c r="B32" s="269" t="s">
        <v>177</v>
      </c>
      <c r="C32" s="270"/>
      <c r="D32" s="83">
        <v>8.5</v>
      </c>
      <c r="E32" s="253">
        <v>8.5</v>
      </c>
      <c r="F32" s="254"/>
      <c r="G32" s="253">
        <v>8.5</v>
      </c>
      <c r="H32" s="254"/>
      <c r="I32" s="253">
        <v>8.5</v>
      </c>
      <c r="J32" s="254"/>
      <c r="K32" s="253">
        <v>13.5</v>
      </c>
      <c r="L32" s="283"/>
      <c r="M32" s="129"/>
      <c r="N32" s="130">
        <v>9.5</v>
      </c>
      <c r="O32" s="126" t="s">
        <v>178</v>
      </c>
      <c r="P32" s="21"/>
    </row>
    <row r="33" spans="1:16" ht="12.75" customHeight="1">
      <c r="A33" s="274"/>
      <c r="B33" s="70" t="s">
        <v>7</v>
      </c>
      <c r="C33" s="58"/>
      <c r="D33" s="59">
        <v>105789</v>
      </c>
      <c r="E33" s="60"/>
      <c r="F33" s="59">
        <v>106728</v>
      </c>
      <c r="G33" s="60"/>
      <c r="H33" s="59">
        <v>106589</v>
      </c>
      <c r="I33" s="60"/>
      <c r="J33" s="59">
        <v>106716</v>
      </c>
      <c r="K33" s="86" t="s">
        <v>179</v>
      </c>
      <c r="L33" s="59">
        <v>179730</v>
      </c>
      <c r="M33" s="86" t="s">
        <v>182</v>
      </c>
      <c r="N33" s="59">
        <v>139505</v>
      </c>
      <c r="O33" s="100">
        <f>(D33+F33+H33+J33+L33+N33)/6</f>
        <v>124176.16666666667</v>
      </c>
      <c r="P33" s="21"/>
    </row>
    <row r="34" spans="1:16" ht="12.75" customHeight="1">
      <c r="A34" s="274"/>
      <c r="B34" s="67" t="s">
        <v>65</v>
      </c>
      <c r="C34" s="31"/>
      <c r="D34" s="55">
        <v>27512</v>
      </c>
      <c r="E34" s="52"/>
      <c r="F34" s="55">
        <v>27430</v>
      </c>
      <c r="G34" s="52"/>
      <c r="H34" s="55">
        <v>27394</v>
      </c>
      <c r="I34" s="52"/>
      <c r="J34" s="55">
        <v>27823</v>
      </c>
      <c r="K34" s="52"/>
      <c r="L34" s="55">
        <v>36305</v>
      </c>
      <c r="M34" s="52"/>
      <c r="N34" s="56">
        <v>33484</v>
      </c>
      <c r="O34" s="131">
        <f t="shared" si="0"/>
        <v>29991.333333333332</v>
      </c>
      <c r="P34" s="21"/>
    </row>
    <row r="35" spans="1:16" ht="12.75" customHeight="1">
      <c r="A35" s="274"/>
      <c r="B35" s="68" t="s">
        <v>66</v>
      </c>
      <c r="C35" s="32"/>
      <c r="D35" s="56">
        <v>50941</v>
      </c>
      <c r="E35" s="57"/>
      <c r="F35" s="56">
        <v>44834</v>
      </c>
      <c r="G35" s="57"/>
      <c r="H35" s="56">
        <v>44332</v>
      </c>
      <c r="I35" s="57"/>
      <c r="J35" s="56">
        <v>45756</v>
      </c>
      <c r="K35" s="57"/>
      <c r="L35" s="56">
        <v>97634</v>
      </c>
      <c r="M35" s="57"/>
      <c r="N35" s="56">
        <v>69563</v>
      </c>
      <c r="O35" s="132">
        <f t="shared" si="0"/>
        <v>58843.333333333336</v>
      </c>
      <c r="P35" s="21"/>
    </row>
    <row r="36" spans="1:16" ht="12.75" customHeight="1" thickBot="1">
      <c r="A36" s="275"/>
      <c r="B36" s="96" t="s">
        <v>15</v>
      </c>
      <c r="C36" s="97"/>
      <c r="D36" s="54">
        <f>SUM(D34:D35)</f>
        <v>78453</v>
      </c>
      <c r="E36" s="97"/>
      <c r="F36" s="54">
        <f>SUM(F34:F35)</f>
        <v>72264</v>
      </c>
      <c r="G36" s="97"/>
      <c r="H36" s="54">
        <f>SUM(H34:H35)</f>
        <v>71726</v>
      </c>
      <c r="I36" s="97"/>
      <c r="J36" s="54">
        <f>SUM(J34:J35)</f>
        <v>73579</v>
      </c>
      <c r="K36" s="97"/>
      <c r="L36" s="54">
        <f>SUM(L34:L35)</f>
        <v>133939</v>
      </c>
      <c r="M36" s="97"/>
      <c r="N36" s="98">
        <f>SUM(N34:N35)</f>
        <v>103047</v>
      </c>
      <c r="O36" s="102">
        <f>(D36+F36+H36+J36+L36+N36)/6</f>
        <v>88834.66666666667</v>
      </c>
      <c r="P36" s="21"/>
    </row>
    <row r="37" spans="1:16" ht="12.75" customHeight="1" thickBot="1">
      <c r="A37" s="273" t="s">
        <v>223</v>
      </c>
      <c r="B37" s="269" t="s">
        <v>177</v>
      </c>
      <c r="C37" s="261"/>
      <c r="D37" s="133">
        <v>8</v>
      </c>
      <c r="E37" s="286">
        <v>8</v>
      </c>
      <c r="F37" s="287"/>
      <c r="G37" s="286">
        <v>8</v>
      </c>
      <c r="H37" s="287"/>
      <c r="I37" s="286">
        <v>12.5</v>
      </c>
      <c r="J37" s="287"/>
      <c r="K37" s="286">
        <v>8</v>
      </c>
      <c r="L37" s="289"/>
      <c r="M37" s="290">
        <v>8</v>
      </c>
      <c r="N37" s="291"/>
      <c r="O37" s="127" t="s">
        <v>178</v>
      </c>
      <c r="P37" s="21"/>
    </row>
    <row r="38" spans="1:16" ht="12.75" customHeight="1">
      <c r="A38" s="274"/>
      <c r="B38" s="70" t="s">
        <v>7</v>
      </c>
      <c r="C38" s="58"/>
      <c r="D38" s="59">
        <v>332003</v>
      </c>
      <c r="E38" s="60"/>
      <c r="F38" s="59">
        <v>328787</v>
      </c>
      <c r="G38" s="60"/>
      <c r="H38" s="59">
        <v>330744</v>
      </c>
      <c r="I38" s="86" t="s">
        <v>179</v>
      </c>
      <c r="J38" s="59">
        <v>520990</v>
      </c>
      <c r="K38" s="105"/>
      <c r="L38" s="87">
        <v>318989</v>
      </c>
      <c r="M38" s="60"/>
      <c r="N38" s="59">
        <v>380578</v>
      </c>
      <c r="O38" s="100">
        <f>(D38+F38+H38+J38+L38+N38)/6</f>
        <v>368681.8333333333</v>
      </c>
      <c r="P38" s="21"/>
    </row>
    <row r="39" spans="1:16" ht="12.75" customHeight="1">
      <c r="A39" s="274"/>
      <c r="B39" s="67" t="s">
        <v>65</v>
      </c>
      <c r="C39" s="31"/>
      <c r="D39" s="55">
        <v>111465</v>
      </c>
      <c r="E39" s="52"/>
      <c r="F39" s="55">
        <v>111244</v>
      </c>
      <c r="G39" s="52"/>
      <c r="H39" s="55">
        <v>111577</v>
      </c>
      <c r="I39" s="52"/>
      <c r="J39" s="55">
        <v>143878</v>
      </c>
      <c r="K39" s="52"/>
      <c r="L39" s="107">
        <v>111037</v>
      </c>
      <c r="M39" s="52"/>
      <c r="N39" s="56">
        <v>135405</v>
      </c>
      <c r="O39" s="131">
        <f t="shared" si="0"/>
        <v>120767.66666666667</v>
      </c>
      <c r="P39" s="21"/>
    </row>
    <row r="40" spans="1:16" ht="12.75" customHeight="1">
      <c r="A40" s="274"/>
      <c r="B40" s="68" t="s">
        <v>66</v>
      </c>
      <c r="C40" s="32"/>
      <c r="D40" s="56">
        <v>163671</v>
      </c>
      <c r="E40" s="57"/>
      <c r="F40" s="56">
        <v>160404</v>
      </c>
      <c r="G40" s="57"/>
      <c r="H40" s="56">
        <v>161278</v>
      </c>
      <c r="I40" s="57"/>
      <c r="J40" s="56">
        <v>298286</v>
      </c>
      <c r="K40" s="57"/>
      <c r="L40" s="88">
        <v>156623</v>
      </c>
      <c r="M40" s="57"/>
      <c r="N40" s="56">
        <v>190489</v>
      </c>
      <c r="O40" s="132">
        <f t="shared" si="0"/>
        <v>188458.5</v>
      </c>
      <c r="P40" s="21"/>
    </row>
    <row r="41" spans="1:16" ht="12.75" customHeight="1" thickBot="1">
      <c r="A41" s="275"/>
      <c r="B41" s="90" t="s">
        <v>15</v>
      </c>
      <c r="C41" s="91"/>
      <c r="D41" s="101">
        <f>SUM(D39:D40)</f>
        <v>275136</v>
      </c>
      <c r="E41" s="91"/>
      <c r="F41" s="101">
        <f>SUM(F39:F40)</f>
        <v>271648</v>
      </c>
      <c r="G41" s="91"/>
      <c r="H41" s="101">
        <f>SUM(H39:H40)</f>
        <v>272855</v>
      </c>
      <c r="I41" s="91"/>
      <c r="J41" s="101">
        <f>SUM(J39:J40)</f>
        <v>442164</v>
      </c>
      <c r="K41" s="91"/>
      <c r="L41" s="92">
        <f>SUM(L39:L40)</f>
        <v>267660</v>
      </c>
      <c r="M41" s="91"/>
      <c r="N41" s="101">
        <f>SUM(N39:N40)</f>
        <v>325894</v>
      </c>
      <c r="O41" s="102">
        <f>(D41+F41+H41+J41+L41+N41)/6</f>
        <v>309226.1666666667</v>
      </c>
      <c r="P41" s="21"/>
    </row>
    <row r="42" spans="1:16" ht="12.75" customHeight="1" thickBot="1">
      <c r="A42" s="273" t="s">
        <v>226</v>
      </c>
      <c r="B42" s="278" t="s">
        <v>177</v>
      </c>
      <c r="C42" s="279"/>
      <c r="D42" s="84">
        <v>8</v>
      </c>
      <c r="E42" s="271">
        <v>8</v>
      </c>
      <c r="F42" s="272"/>
      <c r="G42" s="271">
        <v>10</v>
      </c>
      <c r="H42" s="272"/>
      <c r="I42" s="271">
        <v>8</v>
      </c>
      <c r="J42" s="272"/>
      <c r="K42" s="271">
        <v>8</v>
      </c>
      <c r="L42" s="272"/>
      <c r="M42" s="271">
        <v>13</v>
      </c>
      <c r="N42" s="272"/>
      <c r="O42" s="94" t="s">
        <v>178</v>
      </c>
      <c r="P42" s="21"/>
    </row>
    <row r="43" spans="1:16" ht="12.75" customHeight="1">
      <c r="A43" s="274"/>
      <c r="B43" s="70" t="s">
        <v>7</v>
      </c>
      <c r="C43" s="58"/>
      <c r="D43" s="59">
        <v>207792</v>
      </c>
      <c r="E43" s="60"/>
      <c r="F43" s="59">
        <v>210524</v>
      </c>
      <c r="G43" s="86" t="s">
        <v>179</v>
      </c>
      <c r="H43" s="59">
        <v>253570</v>
      </c>
      <c r="I43" s="60"/>
      <c r="J43" s="59">
        <v>201642</v>
      </c>
      <c r="K43" s="60"/>
      <c r="L43" s="59">
        <v>203681</v>
      </c>
      <c r="M43" s="86" t="s">
        <v>179</v>
      </c>
      <c r="N43" s="59">
        <v>532228</v>
      </c>
      <c r="O43" s="100">
        <f t="shared" si="0"/>
        <v>268239.5</v>
      </c>
      <c r="P43" s="21"/>
    </row>
    <row r="44" spans="1:16" ht="12.75" customHeight="1">
      <c r="A44" s="274"/>
      <c r="B44" s="67" t="s">
        <v>65</v>
      </c>
      <c r="C44" s="31"/>
      <c r="D44" s="55">
        <v>61877</v>
      </c>
      <c r="E44" s="52"/>
      <c r="F44" s="55">
        <v>61199</v>
      </c>
      <c r="G44" s="52"/>
      <c r="H44" s="55">
        <v>63032</v>
      </c>
      <c r="I44" s="52"/>
      <c r="J44" s="55">
        <v>61297</v>
      </c>
      <c r="K44" s="52"/>
      <c r="L44" s="55">
        <v>62057</v>
      </c>
      <c r="M44" s="52"/>
      <c r="N44" s="56">
        <v>161221</v>
      </c>
      <c r="O44" s="104">
        <f t="shared" si="0"/>
        <v>78447.16666666667</v>
      </c>
      <c r="P44" s="22"/>
    </row>
    <row r="45" spans="1:16" ht="12.75" customHeight="1">
      <c r="A45" s="274"/>
      <c r="B45" s="68" t="s">
        <v>66</v>
      </c>
      <c r="C45" s="32"/>
      <c r="D45" s="56">
        <v>103094</v>
      </c>
      <c r="E45" s="57"/>
      <c r="F45" s="56">
        <v>105238</v>
      </c>
      <c r="G45" s="57"/>
      <c r="H45" s="56">
        <v>130426</v>
      </c>
      <c r="I45" s="57"/>
      <c r="J45" s="56">
        <v>98418</v>
      </c>
      <c r="K45" s="57"/>
      <c r="L45" s="56">
        <v>97471</v>
      </c>
      <c r="M45" s="57"/>
      <c r="N45" s="56">
        <v>278453</v>
      </c>
      <c r="O45" s="104">
        <f t="shared" si="0"/>
        <v>135516.66666666666</v>
      </c>
      <c r="P45" s="21"/>
    </row>
    <row r="46" spans="1:16" ht="12.75" customHeight="1" thickBot="1">
      <c r="A46" s="275"/>
      <c r="B46" s="69" t="s">
        <v>15</v>
      </c>
      <c r="C46" s="53"/>
      <c r="D46" s="54">
        <f>SUM(D44:D45)</f>
        <v>164971</v>
      </c>
      <c r="E46" s="53"/>
      <c r="F46" s="54">
        <f>SUM(F44:F45)</f>
        <v>166437</v>
      </c>
      <c r="G46" s="53"/>
      <c r="H46" s="54">
        <f>SUM(H44:H45)</f>
        <v>193458</v>
      </c>
      <c r="I46" s="53"/>
      <c r="J46" s="54">
        <f>SUM(J44:J45)</f>
        <v>159715</v>
      </c>
      <c r="K46" s="53"/>
      <c r="L46" s="54">
        <f>SUM(L44:L45)</f>
        <v>159528</v>
      </c>
      <c r="M46" s="53"/>
      <c r="N46" s="54">
        <f>SUM(N44:N45)</f>
        <v>439674</v>
      </c>
      <c r="O46" s="103">
        <f t="shared" si="0"/>
        <v>213963.83333333334</v>
      </c>
      <c r="P46" s="22"/>
    </row>
    <row r="47" spans="1:16" ht="12.75" customHeight="1" thickBot="1">
      <c r="A47" s="273" t="s">
        <v>224</v>
      </c>
      <c r="B47" s="269" t="s">
        <v>177</v>
      </c>
      <c r="C47" s="270"/>
      <c r="D47" s="83">
        <v>9</v>
      </c>
      <c r="E47" s="253">
        <v>7.5</v>
      </c>
      <c r="F47" s="254"/>
      <c r="G47" s="253">
        <v>7.5</v>
      </c>
      <c r="H47" s="254"/>
      <c r="I47" s="253">
        <v>7</v>
      </c>
      <c r="J47" s="254"/>
      <c r="K47" s="253">
        <v>12</v>
      </c>
      <c r="L47" s="254"/>
      <c r="M47" s="253">
        <v>7</v>
      </c>
      <c r="N47" s="283"/>
      <c r="O47" s="94" t="s">
        <v>178</v>
      </c>
      <c r="P47" s="21"/>
    </row>
    <row r="48" spans="1:16" ht="12.75" customHeight="1">
      <c r="A48" s="274"/>
      <c r="B48" s="70" t="s">
        <v>7</v>
      </c>
      <c r="C48" s="106" t="s">
        <v>182</v>
      </c>
      <c r="D48" s="87">
        <v>116690</v>
      </c>
      <c r="E48" s="60"/>
      <c r="F48" s="87">
        <v>86485</v>
      </c>
      <c r="G48" s="60"/>
      <c r="H48" s="59">
        <v>84095</v>
      </c>
      <c r="I48" s="60"/>
      <c r="J48" s="59">
        <v>81343</v>
      </c>
      <c r="K48" s="86" t="s">
        <v>179</v>
      </c>
      <c r="L48" s="87">
        <v>83790</v>
      </c>
      <c r="M48" s="60"/>
      <c r="N48" s="59">
        <v>72858</v>
      </c>
      <c r="O48" s="100">
        <f>(D48+F48+H48+J48+L48+N48)/6</f>
        <v>87543.5</v>
      </c>
      <c r="P48" s="22"/>
    </row>
    <row r="49" spans="1:16" ht="12.75" customHeight="1">
      <c r="A49" s="274"/>
      <c r="B49" s="67" t="s">
        <v>65</v>
      </c>
      <c r="C49" s="31"/>
      <c r="D49" s="107">
        <v>6197</v>
      </c>
      <c r="E49" s="52"/>
      <c r="F49" s="107">
        <v>5737</v>
      </c>
      <c r="G49" s="52"/>
      <c r="H49" s="55">
        <v>5602</v>
      </c>
      <c r="I49" s="52"/>
      <c r="J49" s="55">
        <v>5618</v>
      </c>
      <c r="K49" s="52"/>
      <c r="L49" s="107">
        <v>5801</v>
      </c>
      <c r="M49" s="52"/>
      <c r="N49" s="56">
        <v>6362</v>
      </c>
      <c r="O49" s="104">
        <f>(D49+F49+H49+J49+L49+N49)/6</f>
        <v>5886.166666666667</v>
      </c>
      <c r="P49" s="21"/>
    </row>
    <row r="50" spans="1:16" ht="12.75" customHeight="1">
      <c r="A50" s="274"/>
      <c r="B50" s="68" t="s">
        <v>66</v>
      </c>
      <c r="C50" s="32"/>
      <c r="D50" s="88">
        <v>66217</v>
      </c>
      <c r="E50" s="57"/>
      <c r="F50" s="88">
        <v>54479</v>
      </c>
      <c r="G50" s="57"/>
      <c r="H50" s="56">
        <v>52936</v>
      </c>
      <c r="I50" s="57"/>
      <c r="J50" s="56">
        <v>51016</v>
      </c>
      <c r="K50" s="57"/>
      <c r="L50" s="88">
        <v>50149</v>
      </c>
      <c r="M50" s="57"/>
      <c r="N50" s="56">
        <v>45409</v>
      </c>
      <c r="O50" s="104">
        <f>(D50+F50+H50+J50+L50+N50)/6</f>
        <v>53367.666666666664</v>
      </c>
      <c r="P50" s="22"/>
    </row>
    <row r="51" spans="1:16" ht="12.75" customHeight="1" thickBot="1">
      <c r="A51" s="275"/>
      <c r="B51" s="90" t="s">
        <v>15</v>
      </c>
      <c r="C51" s="91"/>
      <c r="D51" s="101">
        <f>SUM(D49:D50)</f>
        <v>72414</v>
      </c>
      <c r="E51" s="91"/>
      <c r="F51" s="101">
        <f>SUM(F49:F50)</f>
        <v>60216</v>
      </c>
      <c r="G51" s="91"/>
      <c r="H51" s="101">
        <f>SUM(H49:H50)</f>
        <v>58538</v>
      </c>
      <c r="I51" s="91"/>
      <c r="J51" s="101">
        <f>SUM(J49:J50)</f>
        <v>56634</v>
      </c>
      <c r="K51" s="91"/>
      <c r="L51" s="101">
        <f>SUM(L49:L50)</f>
        <v>55950</v>
      </c>
      <c r="M51" s="91"/>
      <c r="N51" s="101">
        <f>SUM(N49:N50)</f>
        <v>51771</v>
      </c>
      <c r="O51" s="103">
        <f>(D51+F51+H51+J51+L51+N51)/6</f>
        <v>59253.833333333336</v>
      </c>
      <c r="P51" s="21"/>
    </row>
    <row r="52" spans="1:16" ht="12.75" customHeight="1" thickBot="1">
      <c r="A52" s="273" t="s">
        <v>225</v>
      </c>
      <c r="B52" s="269" t="s">
        <v>177</v>
      </c>
      <c r="C52" s="270"/>
      <c r="D52" s="83">
        <v>7</v>
      </c>
      <c r="E52" s="253">
        <v>7</v>
      </c>
      <c r="F52" s="254"/>
      <c r="G52" s="253">
        <v>7</v>
      </c>
      <c r="H52" s="254"/>
      <c r="I52" s="253">
        <v>10</v>
      </c>
      <c r="J52" s="254"/>
      <c r="K52" s="253">
        <v>7</v>
      </c>
      <c r="L52" s="254"/>
      <c r="M52" s="253">
        <v>7</v>
      </c>
      <c r="N52" s="254"/>
      <c r="O52" s="85" t="s">
        <v>178</v>
      </c>
      <c r="P52" s="21"/>
    </row>
    <row r="53" spans="1:16" ht="12.75" customHeight="1">
      <c r="A53" s="274"/>
      <c r="B53" s="70" t="s">
        <v>7</v>
      </c>
      <c r="C53" s="58"/>
      <c r="D53" s="59">
        <v>209835</v>
      </c>
      <c r="E53" s="60"/>
      <c r="F53" s="59">
        <v>203068</v>
      </c>
      <c r="G53" s="60"/>
      <c r="H53" s="59">
        <v>208106</v>
      </c>
      <c r="I53" s="86" t="s">
        <v>179</v>
      </c>
      <c r="J53" s="59">
        <v>209211</v>
      </c>
      <c r="K53" s="105"/>
      <c r="L53" s="87">
        <v>232056</v>
      </c>
      <c r="M53" s="108"/>
      <c r="N53" s="59">
        <v>210197</v>
      </c>
      <c r="O53" s="100">
        <f>(D53+F53+H53+J53+L53+N53)/6</f>
        <v>212078.83333333334</v>
      </c>
      <c r="P53" s="22"/>
    </row>
    <row r="54" spans="1:16" ht="12.75" customHeight="1">
      <c r="A54" s="274"/>
      <c r="B54" s="67" t="s">
        <v>65</v>
      </c>
      <c r="C54" s="31"/>
      <c r="D54" s="55">
        <v>658</v>
      </c>
      <c r="E54" s="52"/>
      <c r="F54" s="55">
        <v>652</v>
      </c>
      <c r="G54" s="52"/>
      <c r="H54" s="55">
        <v>648</v>
      </c>
      <c r="I54" s="52"/>
      <c r="J54" s="55">
        <v>785</v>
      </c>
      <c r="K54" s="57"/>
      <c r="L54" s="88">
        <v>670</v>
      </c>
      <c r="M54" s="52"/>
      <c r="N54" s="56">
        <v>626</v>
      </c>
      <c r="O54" s="104">
        <f>(D54+F54+H54+J54+L54+N54)/6</f>
        <v>673.1666666666666</v>
      </c>
      <c r="P54" s="22"/>
    </row>
    <row r="55" spans="1:16" ht="12.75" customHeight="1">
      <c r="A55" s="274"/>
      <c r="B55" s="68" t="s">
        <v>66</v>
      </c>
      <c r="C55" s="32"/>
      <c r="D55" s="56">
        <v>129958</v>
      </c>
      <c r="E55" s="57"/>
      <c r="F55" s="56">
        <v>123462</v>
      </c>
      <c r="G55" s="57"/>
      <c r="H55" s="56">
        <v>118055</v>
      </c>
      <c r="I55" s="57"/>
      <c r="J55" s="56">
        <v>136621</v>
      </c>
      <c r="K55" s="57"/>
      <c r="L55" s="88">
        <v>157256</v>
      </c>
      <c r="M55" s="57"/>
      <c r="N55" s="56">
        <v>126484</v>
      </c>
      <c r="O55" s="104">
        <f>(D55+F55+H55+J55+L55+N55)/6</f>
        <v>131972.66666666666</v>
      </c>
      <c r="P55" s="22"/>
    </row>
    <row r="56" spans="1:16" ht="12.75" customHeight="1" thickBot="1">
      <c r="A56" s="275"/>
      <c r="B56" s="90" t="s">
        <v>15</v>
      </c>
      <c r="C56" s="91"/>
      <c r="D56" s="101">
        <f>SUM(D54:D55)</f>
        <v>130616</v>
      </c>
      <c r="E56" s="91"/>
      <c r="F56" s="101">
        <f>SUM(F54:F55)</f>
        <v>124114</v>
      </c>
      <c r="G56" s="91"/>
      <c r="H56" s="101">
        <f>SUM(H54:H55)</f>
        <v>118703</v>
      </c>
      <c r="I56" s="91"/>
      <c r="J56" s="101">
        <f>SUM(J54:J55)</f>
        <v>137406</v>
      </c>
      <c r="K56" s="91"/>
      <c r="L56" s="101">
        <f>SUM(L54:L55)</f>
        <v>157926</v>
      </c>
      <c r="M56" s="91"/>
      <c r="N56" s="101">
        <f>SUM(N54:N55)</f>
        <v>127110</v>
      </c>
      <c r="O56" s="103">
        <f>(D56+F56+H56+J56+L56+N56)/6</f>
        <v>132645.83333333334</v>
      </c>
      <c r="P56" s="22"/>
    </row>
    <row r="57" spans="1:15" ht="12.75" customHeight="1" thickBot="1">
      <c r="A57" s="280" t="s">
        <v>185</v>
      </c>
      <c r="B57" s="281"/>
      <c r="C57" s="281"/>
      <c r="D57" s="281"/>
      <c r="E57" s="281"/>
      <c r="F57" s="281"/>
      <c r="G57" s="281"/>
      <c r="H57" s="281"/>
      <c r="I57" s="281"/>
      <c r="J57" s="281"/>
      <c r="K57" s="281"/>
      <c r="L57" s="281"/>
      <c r="M57" s="281"/>
      <c r="N57" s="281"/>
      <c r="O57" s="282"/>
    </row>
    <row r="58" spans="1:15" ht="12.75" customHeight="1" thickBot="1">
      <c r="A58" s="273" t="s">
        <v>243</v>
      </c>
      <c r="B58" s="269" t="s">
        <v>177</v>
      </c>
      <c r="C58" s="270"/>
      <c r="D58" s="83">
        <v>6.5</v>
      </c>
      <c r="E58" s="253">
        <v>6.5</v>
      </c>
      <c r="F58" s="254"/>
      <c r="G58" s="253">
        <v>6.5</v>
      </c>
      <c r="H58" s="254"/>
      <c r="I58" s="253">
        <v>6.5</v>
      </c>
      <c r="J58" s="254"/>
      <c r="K58" s="253">
        <v>9.5</v>
      </c>
      <c r="L58" s="254"/>
      <c r="M58" s="253">
        <v>6.5</v>
      </c>
      <c r="N58" s="254"/>
      <c r="O58" s="94" t="s">
        <v>178</v>
      </c>
    </row>
    <row r="59" spans="1:15" ht="12.75" customHeight="1">
      <c r="A59" s="274"/>
      <c r="B59" s="70" t="s">
        <v>7</v>
      </c>
      <c r="C59" s="58"/>
      <c r="D59" s="87">
        <v>138439</v>
      </c>
      <c r="E59" s="109"/>
      <c r="F59" s="59">
        <v>130883</v>
      </c>
      <c r="G59" s="60"/>
      <c r="H59" s="59">
        <v>131326</v>
      </c>
      <c r="I59" s="86" t="s">
        <v>183</v>
      </c>
      <c r="J59" s="59">
        <v>134357</v>
      </c>
      <c r="K59" s="86" t="s">
        <v>184</v>
      </c>
      <c r="L59" s="87">
        <v>287466</v>
      </c>
      <c r="M59" s="86" t="s">
        <v>186</v>
      </c>
      <c r="N59" s="87">
        <v>148478</v>
      </c>
      <c r="O59" s="100">
        <f>(D59+F59+H59+J59+L59+N59)/6</f>
        <v>161824.83333333334</v>
      </c>
    </row>
    <row r="60" spans="1:15" ht="12.75" customHeight="1">
      <c r="A60" s="274"/>
      <c r="B60" s="67" t="s">
        <v>65</v>
      </c>
      <c r="C60" s="31"/>
      <c r="D60" s="107">
        <v>78323</v>
      </c>
      <c r="E60" s="110"/>
      <c r="F60" s="55">
        <v>78060</v>
      </c>
      <c r="G60" s="52"/>
      <c r="H60" s="55">
        <v>77986</v>
      </c>
      <c r="I60" s="52"/>
      <c r="J60" s="55">
        <v>78817</v>
      </c>
      <c r="K60" s="57"/>
      <c r="L60" s="88">
        <v>148808</v>
      </c>
      <c r="M60" s="52"/>
      <c r="N60" s="88">
        <v>93154</v>
      </c>
      <c r="O60" s="104">
        <f>(D60+F60+H60+J60+L60+N60)/6</f>
        <v>92524.66666666667</v>
      </c>
    </row>
    <row r="61" spans="1:15" ht="12.75" customHeight="1">
      <c r="A61" s="274"/>
      <c r="B61" s="68" t="s">
        <v>66</v>
      </c>
      <c r="C61" s="32"/>
      <c r="D61" s="88">
        <v>37016</v>
      </c>
      <c r="E61" s="111"/>
      <c r="F61" s="56">
        <v>31661</v>
      </c>
      <c r="G61" s="57"/>
      <c r="H61" s="56">
        <v>31150</v>
      </c>
      <c r="I61" s="57"/>
      <c r="J61" s="56">
        <v>34767</v>
      </c>
      <c r="K61" s="57"/>
      <c r="L61" s="88">
        <v>85558</v>
      </c>
      <c r="M61" s="57"/>
      <c r="N61" s="88">
        <v>35468</v>
      </c>
      <c r="O61" s="104">
        <f>(D61+F61+H61+J61+L61+N61)/6</f>
        <v>42603.333333333336</v>
      </c>
    </row>
    <row r="62" spans="1:15" ht="12.75" customHeight="1" thickBot="1">
      <c r="A62" s="275"/>
      <c r="B62" s="69" t="s">
        <v>15</v>
      </c>
      <c r="C62" s="91"/>
      <c r="D62" s="92">
        <f>SUM(D60:D61)</f>
        <v>115339</v>
      </c>
      <c r="E62" s="112"/>
      <c r="F62" s="54">
        <f>SUM(F60:F61)</f>
        <v>109721</v>
      </c>
      <c r="G62" s="53"/>
      <c r="H62" s="54">
        <f>SUM(H60:H61)</f>
        <v>109136</v>
      </c>
      <c r="I62" s="53"/>
      <c r="J62" s="54">
        <f>SUM(J60:J61)</f>
        <v>113584</v>
      </c>
      <c r="K62" s="53"/>
      <c r="L62" s="54">
        <f>SUM(L60:L61)</f>
        <v>234366</v>
      </c>
      <c r="M62" s="91"/>
      <c r="N62" s="54">
        <f>SUM(N60:N61)</f>
        <v>128622</v>
      </c>
      <c r="O62" s="103">
        <f>(D62+F62+H62+J62+L62+N62)/6</f>
        <v>135128</v>
      </c>
    </row>
    <row r="63" spans="1:15" ht="12.75" customHeight="1" thickBot="1">
      <c r="A63" s="273" t="s">
        <v>245</v>
      </c>
      <c r="B63" s="269" t="s">
        <v>177</v>
      </c>
      <c r="C63" s="270"/>
      <c r="D63" s="83">
        <v>6.5</v>
      </c>
      <c r="E63" s="253">
        <v>6.5</v>
      </c>
      <c r="F63" s="254"/>
      <c r="G63" s="253">
        <v>6.5</v>
      </c>
      <c r="H63" s="254"/>
      <c r="I63" s="253">
        <v>8</v>
      </c>
      <c r="J63" s="254"/>
      <c r="K63" s="253">
        <v>9</v>
      </c>
      <c r="L63" s="254"/>
      <c r="M63" s="253">
        <v>8</v>
      </c>
      <c r="N63" s="254"/>
      <c r="O63" s="94" t="s">
        <v>178</v>
      </c>
    </row>
    <row r="64" spans="1:15" ht="12.75" customHeight="1">
      <c r="A64" s="284"/>
      <c r="B64" s="70" t="s">
        <v>7</v>
      </c>
      <c r="C64" s="58"/>
      <c r="D64" s="59">
        <v>47949</v>
      </c>
      <c r="E64" s="60"/>
      <c r="F64" s="59">
        <v>48522</v>
      </c>
      <c r="G64" s="60"/>
      <c r="H64" s="59">
        <v>50487</v>
      </c>
      <c r="I64" s="86" t="s">
        <v>183</v>
      </c>
      <c r="J64" s="59">
        <v>47133</v>
      </c>
      <c r="K64" s="86" t="s">
        <v>184</v>
      </c>
      <c r="L64" s="87">
        <v>110292</v>
      </c>
      <c r="M64" s="86" t="s">
        <v>186</v>
      </c>
      <c r="N64" s="59">
        <v>55868</v>
      </c>
      <c r="O64" s="100">
        <f>(D64+F64+H64+J64+L64+N64)/6</f>
        <v>60041.833333333336</v>
      </c>
    </row>
    <row r="65" spans="1:15" ht="12.75" customHeight="1">
      <c r="A65" s="284"/>
      <c r="B65" s="67" t="s">
        <v>65</v>
      </c>
      <c r="C65" s="31"/>
      <c r="D65" s="55">
        <v>25604</v>
      </c>
      <c r="E65" s="52"/>
      <c r="F65" s="55">
        <v>25369</v>
      </c>
      <c r="G65" s="52"/>
      <c r="H65" s="55">
        <v>26183</v>
      </c>
      <c r="I65" s="52"/>
      <c r="J65" s="55">
        <v>26038</v>
      </c>
      <c r="K65" s="57"/>
      <c r="L65" s="88">
        <v>51592</v>
      </c>
      <c r="M65" s="52"/>
      <c r="N65" s="56">
        <v>35013</v>
      </c>
      <c r="O65" s="104">
        <f>(D65+F65+H65+J65+L65+N65)/6</f>
        <v>31633.166666666668</v>
      </c>
    </row>
    <row r="66" spans="1:15" ht="12.75" customHeight="1">
      <c r="A66" s="284"/>
      <c r="B66" s="68" t="s">
        <v>66</v>
      </c>
      <c r="C66" s="32"/>
      <c r="D66" s="56">
        <v>14335</v>
      </c>
      <c r="E66" s="57"/>
      <c r="F66" s="56">
        <v>15674</v>
      </c>
      <c r="G66" s="57"/>
      <c r="H66" s="56">
        <v>15633</v>
      </c>
      <c r="I66" s="57"/>
      <c r="J66" s="56">
        <v>14736</v>
      </c>
      <c r="K66" s="57"/>
      <c r="L66" s="88">
        <v>36320</v>
      </c>
      <c r="M66" s="57"/>
      <c r="N66" s="56">
        <v>14662</v>
      </c>
      <c r="O66" s="104">
        <f>(D66+F66+H66+J66+L66+N66)/6</f>
        <v>18560</v>
      </c>
    </row>
    <row r="67" spans="1:15" ht="12.75" customHeight="1" thickBot="1">
      <c r="A67" s="285"/>
      <c r="B67" s="69" t="s">
        <v>15</v>
      </c>
      <c r="C67" s="53"/>
      <c r="D67" s="54">
        <f>SUM(D65:D66)</f>
        <v>39939</v>
      </c>
      <c r="E67" s="53"/>
      <c r="F67" s="54">
        <f>SUM(F65:F66)</f>
        <v>41043</v>
      </c>
      <c r="G67" s="53"/>
      <c r="H67" s="54">
        <f>SUM(H65:H66)</f>
        <v>41816</v>
      </c>
      <c r="I67" s="53"/>
      <c r="J67" s="54">
        <f>SUM(J65:J66)</f>
        <v>40774</v>
      </c>
      <c r="K67" s="53"/>
      <c r="L67" s="54">
        <f>SUM(L65:L66)</f>
        <v>87912</v>
      </c>
      <c r="M67" s="53"/>
      <c r="N67" s="54">
        <f>SUM(N65:N66)</f>
        <v>49675</v>
      </c>
      <c r="O67" s="103">
        <f>(D67+F67+H67+J67+L67+N67)/6</f>
        <v>50193.166666666664</v>
      </c>
    </row>
    <row r="68" spans="1:15" ht="12.75" customHeight="1" thickBot="1">
      <c r="A68" s="273" t="s">
        <v>246</v>
      </c>
      <c r="B68" s="269" t="s">
        <v>177</v>
      </c>
      <c r="C68" s="270"/>
      <c r="D68" s="83">
        <v>7.5</v>
      </c>
      <c r="E68" s="253">
        <v>7.5</v>
      </c>
      <c r="F68" s="254"/>
      <c r="G68" s="253">
        <v>7.5</v>
      </c>
      <c r="H68" s="254"/>
      <c r="I68" s="253">
        <v>7.5</v>
      </c>
      <c r="J68" s="254"/>
      <c r="K68" s="253">
        <v>7.5</v>
      </c>
      <c r="L68" s="254"/>
      <c r="M68" s="253">
        <v>11.5</v>
      </c>
      <c r="N68" s="254"/>
      <c r="O68" s="94" t="s">
        <v>178</v>
      </c>
    </row>
    <row r="69" spans="1:15" ht="12.75" customHeight="1">
      <c r="A69" s="284"/>
      <c r="B69" s="70" t="s">
        <v>7</v>
      </c>
      <c r="C69" s="58"/>
      <c r="D69" s="59">
        <v>9903</v>
      </c>
      <c r="E69" s="60"/>
      <c r="F69" s="59">
        <v>9962</v>
      </c>
      <c r="G69" s="60"/>
      <c r="H69" s="59">
        <v>9812</v>
      </c>
      <c r="I69" s="86" t="s">
        <v>183</v>
      </c>
      <c r="J69" s="59">
        <v>10755</v>
      </c>
      <c r="K69" s="86"/>
      <c r="L69" s="59">
        <v>15036</v>
      </c>
      <c r="M69" s="86" t="s">
        <v>184</v>
      </c>
      <c r="N69" s="87">
        <v>10846</v>
      </c>
      <c r="O69" s="100">
        <f>(D69+F69+H69+J69+L69+N69)/6</f>
        <v>11052.333333333334</v>
      </c>
    </row>
    <row r="70" spans="1:15" ht="12.75" customHeight="1">
      <c r="A70" s="284"/>
      <c r="B70" s="67" t="s">
        <v>65</v>
      </c>
      <c r="C70" s="31"/>
      <c r="D70" s="55">
        <v>4303</v>
      </c>
      <c r="E70" s="52"/>
      <c r="F70" s="55">
        <v>4275</v>
      </c>
      <c r="G70" s="52"/>
      <c r="H70" s="55">
        <v>4276</v>
      </c>
      <c r="I70" s="52"/>
      <c r="J70" s="55">
        <v>4371</v>
      </c>
      <c r="K70" s="57"/>
      <c r="L70" s="56">
        <v>8749</v>
      </c>
      <c r="M70" s="52"/>
      <c r="N70" s="88">
        <v>4787</v>
      </c>
      <c r="O70" s="104">
        <f>(D70+F70+H70+J70+L70+N70)/6</f>
        <v>5126.833333333333</v>
      </c>
    </row>
    <row r="71" spans="1:15" ht="12.75" customHeight="1">
      <c r="A71" s="284"/>
      <c r="B71" s="68" t="s">
        <v>66</v>
      </c>
      <c r="C71" s="32"/>
      <c r="D71" s="56">
        <v>3138</v>
      </c>
      <c r="E71" s="57"/>
      <c r="F71" s="56">
        <v>2999</v>
      </c>
      <c r="G71" s="57"/>
      <c r="H71" s="56">
        <v>2961</v>
      </c>
      <c r="I71" s="57"/>
      <c r="J71" s="56">
        <v>3667</v>
      </c>
      <c r="K71" s="57"/>
      <c r="L71" s="56">
        <v>3467</v>
      </c>
      <c r="M71" s="57"/>
      <c r="N71" s="88">
        <v>3618</v>
      </c>
      <c r="O71" s="104">
        <f>(D71+F71+H71+J71+L71+N71)/6</f>
        <v>3308.3333333333335</v>
      </c>
    </row>
    <row r="72" spans="1:15" ht="12.75" customHeight="1" thickBot="1">
      <c r="A72" s="285"/>
      <c r="B72" s="69" t="s">
        <v>15</v>
      </c>
      <c r="C72" s="53"/>
      <c r="D72" s="54">
        <f>SUM(D70:D71)</f>
        <v>7441</v>
      </c>
      <c r="E72" s="53"/>
      <c r="F72" s="54">
        <f>SUM(F70:F71)</f>
        <v>7274</v>
      </c>
      <c r="G72" s="53"/>
      <c r="H72" s="54">
        <f>SUM(H70:H71)</f>
        <v>7237</v>
      </c>
      <c r="I72" s="53"/>
      <c r="J72" s="54">
        <f>SUM(J70:J71)</f>
        <v>8038</v>
      </c>
      <c r="K72" s="53"/>
      <c r="L72" s="54">
        <f>SUM(L70:L71)</f>
        <v>12216</v>
      </c>
      <c r="M72" s="53"/>
      <c r="N72" s="54">
        <f>SUM(N70:N71)</f>
        <v>8405</v>
      </c>
      <c r="O72" s="103">
        <f>(D72+F72+H72+J72+L72+N72)/6</f>
        <v>8435.166666666666</v>
      </c>
    </row>
    <row r="73" spans="1:16" ht="12.75" customHeight="1" thickBot="1">
      <c r="A73" s="273" t="s">
        <v>249</v>
      </c>
      <c r="B73" s="269" t="s">
        <v>177</v>
      </c>
      <c r="C73" s="270"/>
      <c r="D73" s="83">
        <v>6.5</v>
      </c>
      <c r="E73" s="253">
        <v>6.5</v>
      </c>
      <c r="F73" s="254"/>
      <c r="G73" s="253">
        <v>6.5</v>
      </c>
      <c r="H73" s="254"/>
      <c r="I73" s="253">
        <v>8</v>
      </c>
      <c r="J73" s="254"/>
      <c r="K73" s="253">
        <v>9</v>
      </c>
      <c r="L73" s="254"/>
      <c r="M73" s="253">
        <v>8</v>
      </c>
      <c r="N73" s="254"/>
      <c r="O73" s="94" t="s">
        <v>178</v>
      </c>
      <c r="P73" s="22"/>
    </row>
    <row r="74" spans="1:16" ht="12.75" customHeight="1">
      <c r="A74" s="284"/>
      <c r="B74" s="71" t="s">
        <v>7</v>
      </c>
      <c r="C74" s="58"/>
      <c r="D74" s="59">
        <v>53511</v>
      </c>
      <c r="E74" s="60"/>
      <c r="F74" s="59">
        <v>50189</v>
      </c>
      <c r="G74" s="60"/>
      <c r="H74" s="59">
        <v>52433</v>
      </c>
      <c r="I74" s="86" t="s">
        <v>183</v>
      </c>
      <c r="J74" s="59">
        <v>50437</v>
      </c>
      <c r="K74" s="86" t="s">
        <v>184</v>
      </c>
      <c r="L74" s="87">
        <v>105994</v>
      </c>
      <c r="M74" s="86" t="s">
        <v>186</v>
      </c>
      <c r="N74" s="59">
        <v>91166</v>
      </c>
      <c r="O74" s="100">
        <f>(D74+F74+H74+J74+L74+N74)/6</f>
        <v>67288.33333333333</v>
      </c>
      <c r="P74" s="22"/>
    </row>
    <row r="75" spans="1:16" ht="12.75" customHeight="1">
      <c r="A75" s="284"/>
      <c r="B75" s="72" t="s">
        <v>65</v>
      </c>
      <c r="C75" s="31"/>
      <c r="D75" s="55">
        <v>18232</v>
      </c>
      <c r="E75" s="52"/>
      <c r="F75" s="55">
        <v>18154</v>
      </c>
      <c r="G75" s="52"/>
      <c r="H75" s="55">
        <v>18228</v>
      </c>
      <c r="I75" s="52"/>
      <c r="J75" s="55">
        <v>18358</v>
      </c>
      <c r="K75" s="57"/>
      <c r="L75" s="88">
        <v>26483</v>
      </c>
      <c r="M75" s="52"/>
      <c r="N75" s="56">
        <v>33406</v>
      </c>
      <c r="O75" s="104">
        <f>(D75+F75+H75+J75+L75+N75)/6</f>
        <v>22143.5</v>
      </c>
      <c r="P75" s="21"/>
    </row>
    <row r="76" spans="1:16" ht="12.75" customHeight="1">
      <c r="A76" s="284"/>
      <c r="B76" s="73" t="s">
        <v>66</v>
      </c>
      <c r="C76" s="32"/>
      <c r="D76" s="56">
        <v>25070</v>
      </c>
      <c r="E76" s="57"/>
      <c r="F76" s="56">
        <v>22320</v>
      </c>
      <c r="G76" s="57"/>
      <c r="H76" s="56">
        <v>23592</v>
      </c>
      <c r="I76" s="57"/>
      <c r="J76" s="56">
        <v>23832</v>
      </c>
      <c r="K76" s="57"/>
      <c r="L76" s="88">
        <v>57386</v>
      </c>
      <c r="M76" s="57"/>
      <c r="N76" s="56">
        <v>45062</v>
      </c>
      <c r="O76" s="104">
        <f>(D76+F76+H76+J76+L76+N76)/6</f>
        <v>32877</v>
      </c>
      <c r="P76" s="22"/>
    </row>
    <row r="77" spans="1:16" ht="12.75" customHeight="1" thickBot="1">
      <c r="A77" s="285"/>
      <c r="B77" s="74" t="s">
        <v>15</v>
      </c>
      <c r="C77" s="53"/>
      <c r="D77" s="54">
        <f>SUM(D75:D76)</f>
        <v>43302</v>
      </c>
      <c r="E77" s="53"/>
      <c r="F77" s="54">
        <f>SUM(F75:F76)</f>
        <v>40474</v>
      </c>
      <c r="G77" s="53"/>
      <c r="H77" s="54">
        <f>SUM(H75:H76)</f>
        <v>41820</v>
      </c>
      <c r="I77" s="53"/>
      <c r="J77" s="54">
        <f>SUM(J75:J76)</f>
        <v>42190</v>
      </c>
      <c r="K77" s="53"/>
      <c r="L77" s="54">
        <f>SUM(L75:L76)</f>
        <v>83869</v>
      </c>
      <c r="M77" s="53"/>
      <c r="N77" s="54">
        <f>SUM(N75:N76)</f>
        <v>78468</v>
      </c>
      <c r="O77" s="103">
        <f>(D77+F77+H77+J77+L77+N77)/6</f>
        <v>55020.5</v>
      </c>
      <c r="P77" s="21"/>
    </row>
    <row r="78" spans="1:15" ht="12.75" customHeight="1" thickBot="1">
      <c r="A78" s="273" t="s">
        <v>248</v>
      </c>
      <c r="B78" s="269" t="s">
        <v>177</v>
      </c>
      <c r="C78" s="270"/>
      <c r="D78" s="83">
        <v>6.5</v>
      </c>
      <c r="E78" s="253">
        <v>6.5</v>
      </c>
      <c r="F78" s="254"/>
      <c r="G78" s="253">
        <v>7.5</v>
      </c>
      <c r="H78" s="254"/>
      <c r="I78" s="253">
        <v>8</v>
      </c>
      <c r="J78" s="254"/>
      <c r="K78" s="253">
        <v>9</v>
      </c>
      <c r="L78" s="254"/>
      <c r="M78" s="253">
        <v>8</v>
      </c>
      <c r="N78" s="254"/>
      <c r="O78" s="94" t="s">
        <v>178</v>
      </c>
    </row>
    <row r="79" spans="1:15" ht="12.75" customHeight="1">
      <c r="A79" s="284"/>
      <c r="B79" s="70" t="s">
        <v>7</v>
      </c>
      <c r="C79" s="58"/>
      <c r="D79" s="59">
        <v>61563</v>
      </c>
      <c r="E79" s="60"/>
      <c r="F79" s="59">
        <v>78140</v>
      </c>
      <c r="G79" s="60"/>
      <c r="H79" s="59">
        <v>62036</v>
      </c>
      <c r="I79" s="86" t="s">
        <v>183</v>
      </c>
      <c r="J79" s="59">
        <v>67096</v>
      </c>
      <c r="K79" s="86" t="s">
        <v>184</v>
      </c>
      <c r="L79" s="59">
        <v>159991</v>
      </c>
      <c r="M79" s="86" t="s">
        <v>186</v>
      </c>
      <c r="N79" s="87">
        <v>58556</v>
      </c>
      <c r="O79" s="100">
        <f>(D79+F79+H79+J79+L79+N79)/6</f>
        <v>81230.33333333333</v>
      </c>
    </row>
    <row r="80" spans="1:15" ht="12.75" customHeight="1">
      <c r="A80" s="284"/>
      <c r="B80" s="67" t="s">
        <v>65</v>
      </c>
      <c r="C80" s="31"/>
      <c r="D80" s="55">
        <v>15545</v>
      </c>
      <c r="E80" s="52"/>
      <c r="F80" s="55">
        <v>15525</v>
      </c>
      <c r="G80" s="52"/>
      <c r="H80" s="55">
        <v>15508</v>
      </c>
      <c r="I80" s="52"/>
      <c r="J80" s="55">
        <v>15951</v>
      </c>
      <c r="K80" s="57"/>
      <c r="L80" s="56">
        <v>37734</v>
      </c>
      <c r="M80" s="57"/>
      <c r="N80" s="88">
        <v>22162</v>
      </c>
      <c r="O80" s="104">
        <f>(D80+F80+H80+J80+L80+N80)/6</f>
        <v>20404.166666666668</v>
      </c>
    </row>
    <row r="81" spans="1:15" ht="12.75" customHeight="1">
      <c r="A81" s="284"/>
      <c r="B81" s="68" t="s">
        <v>66</v>
      </c>
      <c r="C81" s="32"/>
      <c r="D81" s="56">
        <v>31498</v>
      </c>
      <c r="E81" s="57"/>
      <c r="F81" s="56">
        <v>46193</v>
      </c>
      <c r="G81" s="57"/>
      <c r="H81" s="56">
        <v>31222</v>
      </c>
      <c r="I81" s="57"/>
      <c r="J81" s="56">
        <v>33981</v>
      </c>
      <c r="K81" s="57"/>
      <c r="L81" s="56">
        <v>88248</v>
      </c>
      <c r="M81" s="57"/>
      <c r="N81" s="88">
        <v>26142</v>
      </c>
      <c r="O81" s="104">
        <f>(D81+F81+H81+J81+L81+N81)/6</f>
        <v>42880.666666666664</v>
      </c>
    </row>
    <row r="82" spans="1:15" ht="12.75" customHeight="1" thickBot="1">
      <c r="A82" s="285"/>
      <c r="B82" s="69" t="s">
        <v>15</v>
      </c>
      <c r="C82" s="53"/>
      <c r="D82" s="54">
        <f>SUM(D80:D81)</f>
        <v>47043</v>
      </c>
      <c r="E82" s="53"/>
      <c r="F82" s="54">
        <f>SUM(F80:F81)</f>
        <v>61718</v>
      </c>
      <c r="G82" s="53"/>
      <c r="H82" s="54">
        <f>SUM(H80:H81)</f>
        <v>46730</v>
      </c>
      <c r="I82" s="53"/>
      <c r="J82" s="54">
        <f>SUM(J80:J81)</f>
        <v>49932</v>
      </c>
      <c r="K82" s="53"/>
      <c r="L82" s="54">
        <f>SUM(L80:L81)</f>
        <v>125982</v>
      </c>
      <c r="M82" s="53"/>
      <c r="N82" s="54">
        <f>SUM(N80:N81)</f>
        <v>48304</v>
      </c>
      <c r="O82" s="103">
        <f>(D82+F82+H82+J82+L82+N82)/6</f>
        <v>63284.833333333336</v>
      </c>
    </row>
    <row r="83" spans="1:15" ht="12.75" customHeight="1" thickBot="1">
      <c r="A83" s="273" t="s">
        <v>244</v>
      </c>
      <c r="B83" s="269" t="s">
        <v>177</v>
      </c>
      <c r="C83" s="270"/>
      <c r="D83" s="83">
        <v>6.5</v>
      </c>
      <c r="E83" s="253">
        <v>6.5</v>
      </c>
      <c r="F83" s="254"/>
      <c r="G83" s="253">
        <v>6.5</v>
      </c>
      <c r="H83" s="254"/>
      <c r="I83" s="253">
        <v>8</v>
      </c>
      <c r="J83" s="254"/>
      <c r="K83" s="253">
        <v>9</v>
      </c>
      <c r="L83" s="254"/>
      <c r="M83" s="253">
        <v>8</v>
      </c>
      <c r="N83" s="254"/>
      <c r="O83" s="94" t="s">
        <v>178</v>
      </c>
    </row>
    <row r="84" spans="1:15" ht="12.75" customHeight="1">
      <c r="A84" s="284"/>
      <c r="B84" s="70" t="s">
        <v>7</v>
      </c>
      <c r="C84" s="58"/>
      <c r="D84" s="59">
        <v>61342</v>
      </c>
      <c r="E84" s="60"/>
      <c r="F84" s="59">
        <v>57889</v>
      </c>
      <c r="G84" s="60"/>
      <c r="H84" s="59">
        <v>63322</v>
      </c>
      <c r="I84" s="86" t="s">
        <v>183</v>
      </c>
      <c r="J84" s="59">
        <v>57504</v>
      </c>
      <c r="K84" s="86" t="s">
        <v>184</v>
      </c>
      <c r="L84" s="87">
        <v>142554</v>
      </c>
      <c r="M84" s="86" t="s">
        <v>186</v>
      </c>
      <c r="N84" s="87">
        <v>82284</v>
      </c>
      <c r="O84" s="100">
        <f>(D84+F84+H84+J84+L84+N84)/6</f>
        <v>77482.5</v>
      </c>
    </row>
    <row r="85" spans="1:15" ht="12.75" customHeight="1">
      <c r="A85" s="284"/>
      <c r="B85" s="67" t="s">
        <v>65</v>
      </c>
      <c r="C85" s="31"/>
      <c r="D85" s="55">
        <v>32576</v>
      </c>
      <c r="E85" s="52"/>
      <c r="F85" s="55">
        <v>32997</v>
      </c>
      <c r="G85" s="52"/>
      <c r="H85" s="55">
        <v>32823</v>
      </c>
      <c r="I85" s="52"/>
      <c r="J85" s="55">
        <v>33461</v>
      </c>
      <c r="K85" s="57"/>
      <c r="L85" s="88">
        <v>69207</v>
      </c>
      <c r="M85" s="52"/>
      <c r="N85" s="88">
        <v>52624</v>
      </c>
      <c r="O85" s="104">
        <f>(D85+F85+H85+J85+L85+N85)/6</f>
        <v>42281.333333333336</v>
      </c>
    </row>
    <row r="86" spans="1:15" ht="12.75" customHeight="1">
      <c r="A86" s="284"/>
      <c r="B86" s="68" t="s">
        <v>66</v>
      </c>
      <c r="C86" s="32"/>
      <c r="D86" s="56">
        <v>18980</v>
      </c>
      <c r="E86" s="57"/>
      <c r="F86" s="56">
        <v>16365</v>
      </c>
      <c r="G86" s="57"/>
      <c r="H86" s="56">
        <v>21242</v>
      </c>
      <c r="I86" s="57"/>
      <c r="J86" s="56">
        <v>17028</v>
      </c>
      <c r="K86" s="57"/>
      <c r="L86" s="88">
        <v>57426</v>
      </c>
      <c r="M86" s="57"/>
      <c r="N86" s="88">
        <v>22131</v>
      </c>
      <c r="O86" s="104">
        <f>(D86+F86+H86+J86+L86+N86)/6</f>
        <v>25528.666666666668</v>
      </c>
    </row>
    <row r="87" spans="1:15" ht="12.75" customHeight="1" thickBot="1">
      <c r="A87" s="285"/>
      <c r="B87" s="69" t="s">
        <v>15</v>
      </c>
      <c r="C87" s="53"/>
      <c r="D87" s="54">
        <f>SUM(D85:D86)</f>
        <v>51556</v>
      </c>
      <c r="E87" s="53"/>
      <c r="F87" s="54">
        <f>SUM(F85:F86)</f>
        <v>49362</v>
      </c>
      <c r="G87" s="53"/>
      <c r="H87" s="54">
        <f>SUM(H85:H86)</f>
        <v>54065</v>
      </c>
      <c r="I87" s="53"/>
      <c r="J87" s="54">
        <f>SUM(J85:J86)</f>
        <v>50489</v>
      </c>
      <c r="K87" s="53"/>
      <c r="L87" s="54">
        <f>SUM(L85:L86)</f>
        <v>126633</v>
      </c>
      <c r="M87" s="53"/>
      <c r="N87" s="54">
        <f>SUM(N85:N86)</f>
        <v>74755</v>
      </c>
      <c r="O87" s="103">
        <f>(D87+F87+H87+J87+L87+N87)/6</f>
        <v>67810</v>
      </c>
    </row>
    <row r="88" spans="1:15" ht="12.75" customHeight="1" thickBot="1">
      <c r="A88" s="273" t="s">
        <v>247</v>
      </c>
      <c r="B88" s="269" t="s">
        <v>177</v>
      </c>
      <c r="C88" s="270"/>
      <c r="D88" s="83">
        <v>6.5</v>
      </c>
      <c r="E88" s="253">
        <v>6.5</v>
      </c>
      <c r="F88" s="254"/>
      <c r="G88" s="253">
        <v>7.5</v>
      </c>
      <c r="H88" s="254"/>
      <c r="I88" s="253">
        <v>8</v>
      </c>
      <c r="J88" s="254"/>
      <c r="K88" s="253">
        <v>9</v>
      </c>
      <c r="L88" s="254"/>
      <c r="M88" s="253">
        <v>8</v>
      </c>
      <c r="N88" s="254"/>
      <c r="O88" s="94" t="s">
        <v>178</v>
      </c>
    </row>
    <row r="89" spans="1:15" ht="12.75" customHeight="1">
      <c r="A89" s="284"/>
      <c r="B89" s="70" t="s">
        <v>7</v>
      </c>
      <c r="C89" s="58"/>
      <c r="D89" s="59">
        <v>57000</v>
      </c>
      <c r="E89" s="60"/>
      <c r="F89" s="59">
        <v>57146</v>
      </c>
      <c r="G89" s="60"/>
      <c r="H89" s="59">
        <v>57473</v>
      </c>
      <c r="I89" s="86" t="s">
        <v>183</v>
      </c>
      <c r="J89" s="59">
        <v>53397</v>
      </c>
      <c r="K89" s="86" t="s">
        <v>184</v>
      </c>
      <c r="L89" s="87">
        <v>138320</v>
      </c>
      <c r="M89" s="86" t="s">
        <v>186</v>
      </c>
      <c r="N89" s="87">
        <v>78726</v>
      </c>
      <c r="O89" s="75">
        <f>(D89+F89+H89+J89+L89+N89)/6</f>
        <v>73677</v>
      </c>
    </row>
    <row r="90" spans="1:15" ht="12.75" customHeight="1">
      <c r="A90" s="284"/>
      <c r="B90" s="67" t="s">
        <v>65</v>
      </c>
      <c r="C90" s="31"/>
      <c r="D90" s="55">
        <v>22777</v>
      </c>
      <c r="E90" s="52"/>
      <c r="F90" s="55">
        <v>22733</v>
      </c>
      <c r="G90" s="52"/>
      <c r="H90" s="55">
        <v>23136</v>
      </c>
      <c r="I90" s="52"/>
      <c r="J90" s="55">
        <v>23356</v>
      </c>
      <c r="K90" s="57"/>
      <c r="L90" s="88">
        <v>43363</v>
      </c>
      <c r="M90" s="52"/>
      <c r="N90" s="88">
        <v>34216</v>
      </c>
      <c r="O90" s="76">
        <f>(D90+F90+H90+J90+L90+N90)/6</f>
        <v>28263.5</v>
      </c>
    </row>
    <row r="91" spans="1:15" ht="12.75" customHeight="1">
      <c r="A91" s="284"/>
      <c r="B91" s="68" t="s">
        <v>66</v>
      </c>
      <c r="C91" s="32"/>
      <c r="D91" s="56">
        <v>25904</v>
      </c>
      <c r="E91" s="57"/>
      <c r="F91" s="56">
        <v>25402</v>
      </c>
      <c r="G91" s="57"/>
      <c r="H91" s="56">
        <v>25893</v>
      </c>
      <c r="I91" s="57"/>
      <c r="J91" s="56">
        <v>23152</v>
      </c>
      <c r="K91" s="57"/>
      <c r="L91" s="88">
        <v>68327</v>
      </c>
      <c r="M91" s="57"/>
      <c r="N91" s="88">
        <v>36247</v>
      </c>
      <c r="O91" s="76">
        <f>(D91+F91+H91+J91+L91+N91)/6</f>
        <v>34154.166666666664</v>
      </c>
    </row>
    <row r="92" spans="1:15" ht="12.75" customHeight="1" thickBot="1">
      <c r="A92" s="285"/>
      <c r="B92" s="90" t="s">
        <v>15</v>
      </c>
      <c r="C92" s="91"/>
      <c r="D92" s="101">
        <f>SUM(D90:D91)</f>
        <v>48681</v>
      </c>
      <c r="E92" s="91"/>
      <c r="F92" s="101">
        <f>SUM(F90:F91)</f>
        <v>48135</v>
      </c>
      <c r="G92" s="91"/>
      <c r="H92" s="101">
        <f>SUM(H90:H91)</f>
        <v>49029</v>
      </c>
      <c r="I92" s="91"/>
      <c r="J92" s="101">
        <f>SUM(J90:J91)</f>
        <v>46508</v>
      </c>
      <c r="K92" s="91"/>
      <c r="L92" s="101">
        <f>SUM(L90:L91)</f>
        <v>111690</v>
      </c>
      <c r="M92" s="91"/>
      <c r="N92" s="92">
        <f>SUM(N90:N91)</f>
        <v>70463</v>
      </c>
      <c r="O92" s="113">
        <f>(D92+F92+H92+J92+L92+N92)/6</f>
        <v>62417.666666666664</v>
      </c>
    </row>
    <row r="93" spans="1:15" ht="12.75" customHeight="1">
      <c r="A93" s="163"/>
      <c r="B93" s="164"/>
      <c r="C93" s="165"/>
      <c r="D93" s="166"/>
      <c r="E93" s="165"/>
      <c r="F93" s="166"/>
      <c r="G93" s="165"/>
      <c r="H93" s="166"/>
      <c r="I93" s="165"/>
      <c r="J93" s="166"/>
      <c r="K93" s="165"/>
      <c r="L93" s="166"/>
      <c r="M93" s="165"/>
      <c r="N93" s="166"/>
      <c r="O93" s="167"/>
    </row>
    <row r="94" spans="1:15" ht="12.75" customHeight="1">
      <c r="A94" s="163"/>
      <c r="B94" s="164"/>
      <c r="C94" s="165"/>
      <c r="D94" s="166"/>
      <c r="E94" s="165"/>
      <c r="F94" s="166"/>
      <c r="G94" s="165"/>
      <c r="H94" s="166"/>
      <c r="I94" s="165"/>
      <c r="J94" s="166"/>
      <c r="K94" s="165"/>
      <c r="L94" s="166"/>
      <c r="M94" s="165"/>
      <c r="N94" s="166"/>
      <c r="O94" s="167"/>
    </row>
    <row r="95" spans="1:15" ht="12.75" customHeight="1" thickBot="1">
      <c r="A95" s="114"/>
      <c r="B95" s="14"/>
      <c r="C95" s="19"/>
      <c r="D95" s="115"/>
      <c r="E95" s="116"/>
      <c r="F95" s="115"/>
      <c r="G95" s="116"/>
      <c r="H95" s="115"/>
      <c r="I95" s="116"/>
      <c r="J95" s="115"/>
      <c r="K95" s="116"/>
      <c r="L95" s="115"/>
      <c r="M95" s="116"/>
      <c r="N95" s="115"/>
      <c r="O95" s="115"/>
    </row>
    <row r="96" spans="1:15" ht="12.75" customHeight="1" thickBot="1">
      <c r="A96" s="228" t="s">
        <v>23</v>
      </c>
      <c r="B96" s="229"/>
      <c r="C96" s="229"/>
      <c r="D96" s="229"/>
      <c r="E96" s="229"/>
      <c r="F96" s="229"/>
      <c r="G96" s="229"/>
      <c r="H96" s="229"/>
      <c r="I96" s="229"/>
      <c r="J96" s="229"/>
      <c r="K96" s="229"/>
      <c r="L96" s="229"/>
      <c r="M96" s="229"/>
      <c r="N96" s="229"/>
      <c r="O96" s="230"/>
    </row>
    <row r="97" spans="1:15" ht="12.75" customHeight="1">
      <c r="A97" s="47" t="s">
        <v>70</v>
      </c>
      <c r="B97" s="240" t="s">
        <v>7</v>
      </c>
      <c r="C97" s="241"/>
      <c r="D97" s="242"/>
      <c r="E97" s="199" t="s">
        <v>101</v>
      </c>
      <c r="F97" s="192"/>
      <c r="G97" s="192"/>
      <c r="H97" s="219" t="s">
        <v>65</v>
      </c>
      <c r="I97" s="219"/>
      <c r="J97" s="220"/>
      <c r="K97" s="234" t="s">
        <v>66</v>
      </c>
      <c r="L97" s="244"/>
      <c r="M97" s="245"/>
      <c r="N97" s="234" t="s">
        <v>15</v>
      </c>
      <c r="O97" s="235"/>
    </row>
    <row r="98" spans="1:15" ht="12.75" customHeight="1">
      <c r="A98" s="45" t="s">
        <v>14</v>
      </c>
      <c r="B98" s="243"/>
      <c r="C98" s="219"/>
      <c r="D98" s="220"/>
      <c r="E98" s="193" t="s">
        <v>67</v>
      </c>
      <c r="F98" s="194"/>
      <c r="G98" s="195"/>
      <c r="H98" s="193" t="s">
        <v>71</v>
      </c>
      <c r="I98" s="194"/>
      <c r="J98" s="195"/>
      <c r="K98" s="193" t="s">
        <v>68</v>
      </c>
      <c r="L98" s="194"/>
      <c r="M98" s="195"/>
      <c r="N98" s="193" t="s">
        <v>167</v>
      </c>
      <c r="O98" s="236"/>
    </row>
    <row r="99" spans="1:15" ht="12.75" customHeight="1">
      <c r="A99" s="155" t="s">
        <v>72</v>
      </c>
      <c r="B99" s="200">
        <v>289588</v>
      </c>
      <c r="C99" s="201"/>
      <c r="D99" s="202"/>
      <c r="E99" s="196">
        <v>12</v>
      </c>
      <c r="F99" s="189"/>
      <c r="G99" s="190"/>
      <c r="H99" s="221">
        <v>261</v>
      </c>
      <c r="I99" s="222"/>
      <c r="J99" s="223"/>
      <c r="K99" s="221">
        <v>216569</v>
      </c>
      <c r="L99" s="222"/>
      <c r="M99" s="223"/>
      <c r="N99" s="237">
        <f>SUM(H99:M99)</f>
        <v>216830</v>
      </c>
      <c r="O99" s="238"/>
    </row>
    <row r="100" spans="1:15" ht="12.75" customHeight="1" thickBot="1">
      <c r="A100" s="162" t="s">
        <v>74</v>
      </c>
      <c r="B100" s="203"/>
      <c r="C100" s="197"/>
      <c r="D100" s="198"/>
      <c r="E100" s="191" t="s">
        <v>188</v>
      </c>
      <c r="F100" s="187"/>
      <c r="G100" s="188"/>
      <c r="H100" s="191" t="s">
        <v>188</v>
      </c>
      <c r="I100" s="187"/>
      <c r="J100" s="188"/>
      <c r="K100" s="191" t="s">
        <v>188</v>
      </c>
      <c r="L100" s="187"/>
      <c r="M100" s="188"/>
      <c r="N100" s="191" t="s">
        <v>188</v>
      </c>
      <c r="O100" s="239"/>
    </row>
    <row r="101" spans="1:15" ht="12.75" customHeight="1" thickBot="1">
      <c r="A101" s="231" t="s">
        <v>24</v>
      </c>
      <c r="B101" s="232"/>
      <c r="C101" s="232"/>
      <c r="D101" s="232"/>
      <c r="E101" s="232"/>
      <c r="F101" s="232"/>
      <c r="G101" s="232"/>
      <c r="H101" s="232"/>
      <c r="I101" s="232"/>
      <c r="J101" s="232"/>
      <c r="K101" s="232"/>
      <c r="L101" s="232"/>
      <c r="M101" s="232"/>
      <c r="N101" s="232"/>
      <c r="O101" s="233"/>
    </row>
    <row r="102" spans="1:15" ht="12.75" customHeight="1">
      <c r="A102" s="246" t="s">
        <v>25</v>
      </c>
      <c r="B102" s="247"/>
      <c r="C102" s="247"/>
      <c r="D102" s="247"/>
      <c r="E102" s="247"/>
      <c r="F102" s="247"/>
      <c r="G102" s="247"/>
      <c r="H102" s="247"/>
      <c r="I102" s="247"/>
      <c r="J102" s="247"/>
      <c r="K102" s="247"/>
      <c r="L102" s="247"/>
      <c r="M102" s="247"/>
      <c r="N102" s="247"/>
      <c r="O102" s="248"/>
    </row>
    <row r="103" spans="1:15" ht="12.75" customHeight="1">
      <c r="A103" s="208" t="s">
        <v>70</v>
      </c>
      <c r="B103" s="209"/>
      <c r="C103" s="226" t="s">
        <v>7</v>
      </c>
      <c r="D103" s="226"/>
      <c r="E103" s="226"/>
      <c r="F103" s="226"/>
      <c r="G103" s="226"/>
      <c r="H103" s="226"/>
      <c r="I103" s="226"/>
      <c r="J103" s="226" t="s">
        <v>191</v>
      </c>
      <c r="K103" s="226"/>
      <c r="L103" s="226"/>
      <c r="M103" s="226"/>
      <c r="N103" s="226"/>
      <c r="O103" s="227"/>
    </row>
    <row r="104" spans="1:15" ht="12.75" customHeight="1">
      <c r="A104" s="208" t="s">
        <v>14</v>
      </c>
      <c r="B104" s="209"/>
      <c r="C104" s="226"/>
      <c r="D104" s="226"/>
      <c r="E104" s="226"/>
      <c r="F104" s="226"/>
      <c r="G104" s="226"/>
      <c r="H104" s="226"/>
      <c r="I104" s="226"/>
      <c r="J104" s="226"/>
      <c r="K104" s="226"/>
      <c r="L104" s="226"/>
      <c r="M104" s="226"/>
      <c r="N104" s="226"/>
      <c r="O104" s="227"/>
    </row>
    <row r="105" spans="1:15" ht="12.75" customHeight="1">
      <c r="A105" s="214" t="s">
        <v>75</v>
      </c>
      <c r="B105" s="215"/>
      <c r="C105" s="224">
        <v>389838</v>
      </c>
      <c r="D105" s="224"/>
      <c r="E105" s="224"/>
      <c r="F105" s="224"/>
      <c r="G105" s="224"/>
      <c r="H105" s="224"/>
      <c r="I105" s="224"/>
      <c r="J105" s="210">
        <v>389538</v>
      </c>
      <c r="K105" s="210"/>
      <c r="L105" s="210"/>
      <c r="M105" s="210"/>
      <c r="N105" s="210"/>
      <c r="O105" s="211"/>
    </row>
    <row r="106" spans="1:15" ht="12.75" customHeight="1">
      <c r="A106" s="249" t="s">
        <v>73</v>
      </c>
      <c r="B106" s="250"/>
      <c r="C106" s="224"/>
      <c r="D106" s="224"/>
      <c r="E106" s="224"/>
      <c r="F106" s="224"/>
      <c r="G106" s="224"/>
      <c r="H106" s="224"/>
      <c r="I106" s="224"/>
      <c r="J106" s="210"/>
      <c r="K106" s="210"/>
      <c r="L106" s="210"/>
      <c r="M106" s="210"/>
      <c r="N106" s="210"/>
      <c r="O106" s="211"/>
    </row>
    <row r="107" spans="1:15" ht="12.75" customHeight="1">
      <c r="A107" s="251" t="s">
        <v>83</v>
      </c>
      <c r="B107" s="252"/>
      <c r="C107" s="224">
        <v>382820</v>
      </c>
      <c r="D107" s="224"/>
      <c r="E107" s="224"/>
      <c r="F107" s="224"/>
      <c r="G107" s="224"/>
      <c r="H107" s="224"/>
      <c r="I107" s="224"/>
      <c r="J107" s="210">
        <v>382445</v>
      </c>
      <c r="K107" s="210"/>
      <c r="L107" s="210"/>
      <c r="M107" s="210"/>
      <c r="N107" s="210"/>
      <c r="O107" s="211"/>
    </row>
    <row r="108" spans="1:15" ht="12.75" customHeight="1">
      <c r="A108" s="249" t="s">
        <v>73</v>
      </c>
      <c r="B108" s="250"/>
      <c r="C108" s="224"/>
      <c r="D108" s="224"/>
      <c r="E108" s="224"/>
      <c r="F108" s="224"/>
      <c r="G108" s="224"/>
      <c r="H108" s="224"/>
      <c r="I108" s="224"/>
      <c r="J108" s="210"/>
      <c r="K108" s="210"/>
      <c r="L108" s="210"/>
      <c r="M108" s="210"/>
      <c r="N108" s="210"/>
      <c r="O108" s="211"/>
    </row>
    <row r="109" spans="1:15" ht="12.75" customHeight="1">
      <c r="A109" s="214" t="s">
        <v>84</v>
      </c>
      <c r="B109" s="215"/>
      <c r="C109" s="224">
        <v>1130517</v>
      </c>
      <c r="D109" s="224"/>
      <c r="E109" s="224"/>
      <c r="F109" s="224"/>
      <c r="G109" s="224"/>
      <c r="H109" s="224"/>
      <c r="I109" s="224"/>
      <c r="J109" s="210">
        <v>1130517</v>
      </c>
      <c r="K109" s="210"/>
      <c r="L109" s="210"/>
      <c r="M109" s="210"/>
      <c r="N109" s="210"/>
      <c r="O109" s="211"/>
    </row>
    <row r="110" spans="1:15" ht="12.75" customHeight="1" thickBot="1">
      <c r="A110" s="216" t="s">
        <v>73</v>
      </c>
      <c r="B110" s="217"/>
      <c r="C110" s="225"/>
      <c r="D110" s="225"/>
      <c r="E110" s="225"/>
      <c r="F110" s="225"/>
      <c r="G110" s="225"/>
      <c r="H110" s="225"/>
      <c r="I110" s="225"/>
      <c r="J110" s="212"/>
      <c r="K110" s="212"/>
      <c r="L110" s="212"/>
      <c r="M110" s="212"/>
      <c r="N110" s="212"/>
      <c r="O110" s="213"/>
    </row>
    <row r="111" ht="12.75" customHeight="1"/>
    <row r="112" spans="1:7" ht="12.75">
      <c r="A112" s="161" t="s">
        <v>26</v>
      </c>
      <c r="B112" s="161"/>
      <c r="C112" s="161"/>
      <c r="D112" s="161"/>
      <c r="E112" s="161"/>
      <c r="F112" s="161"/>
      <c r="G112" s="161"/>
    </row>
    <row r="113" spans="1:7" ht="12.75">
      <c r="A113" s="159" t="s">
        <v>27</v>
      </c>
      <c r="B113" s="159"/>
      <c r="C113" s="159"/>
      <c r="D113" s="159"/>
      <c r="E113" s="159"/>
      <c r="F113" s="159"/>
      <c r="G113" s="159"/>
    </row>
    <row r="114" spans="1:7" ht="12.75">
      <c r="A114" s="159" t="s">
        <v>28</v>
      </c>
      <c r="B114" s="159"/>
      <c r="C114" s="159"/>
      <c r="D114" s="159"/>
      <c r="E114" s="159"/>
      <c r="F114" s="159"/>
      <c r="G114" s="159"/>
    </row>
    <row r="115" spans="1:7" ht="12.75">
      <c r="A115" s="159"/>
      <c r="B115" s="159"/>
      <c r="C115" s="159"/>
      <c r="D115" s="159"/>
      <c r="E115" s="159"/>
      <c r="F115" s="159"/>
      <c r="G115" s="159"/>
    </row>
    <row r="116" spans="1:7" ht="12.75">
      <c r="A116" s="159" t="s">
        <v>29</v>
      </c>
      <c r="B116" s="159"/>
      <c r="C116" s="159"/>
      <c r="D116" s="159"/>
      <c r="E116" s="159"/>
      <c r="F116" s="159"/>
      <c r="G116" s="159"/>
    </row>
    <row r="117" spans="1:7" ht="12.75">
      <c r="A117" s="160" t="s">
        <v>234</v>
      </c>
      <c r="B117" s="159"/>
      <c r="C117" s="159"/>
      <c r="D117" s="159"/>
      <c r="E117" s="159"/>
      <c r="F117" s="159"/>
      <c r="G117" s="159"/>
    </row>
    <row r="118" spans="1:7" ht="12.75">
      <c r="A118" s="160" t="s">
        <v>235</v>
      </c>
      <c r="B118" s="159"/>
      <c r="C118" s="159"/>
      <c r="D118" s="159"/>
      <c r="E118" s="159"/>
      <c r="F118" s="159"/>
      <c r="G118" s="159"/>
    </row>
    <row r="119" spans="1:7" ht="12.75">
      <c r="A119" s="159" t="s">
        <v>30</v>
      </c>
      <c r="B119" s="159"/>
      <c r="C119" s="159"/>
      <c r="D119" s="159"/>
      <c r="E119" s="159"/>
      <c r="F119" s="159"/>
      <c r="G119" s="159"/>
    </row>
    <row r="120" spans="1:7" ht="12.75">
      <c r="A120" s="160" t="s">
        <v>236</v>
      </c>
      <c r="B120" s="159"/>
      <c r="C120" s="159"/>
      <c r="D120" s="159"/>
      <c r="E120" s="159"/>
      <c r="F120" s="159"/>
      <c r="G120" s="159"/>
    </row>
    <row r="121" spans="1:7" ht="12.75">
      <c r="A121" s="159" t="s">
        <v>237</v>
      </c>
      <c r="B121" s="159"/>
      <c r="C121" s="159"/>
      <c r="D121" s="159"/>
      <c r="E121" s="159"/>
      <c r="F121" s="159"/>
      <c r="G121" s="159"/>
    </row>
    <row r="122" spans="1:7" ht="12.75">
      <c r="A122" s="159" t="s">
        <v>238</v>
      </c>
      <c r="B122" s="159"/>
      <c r="C122" s="159"/>
      <c r="D122" s="159"/>
      <c r="E122" s="159"/>
      <c r="F122" s="159"/>
      <c r="G122" s="159"/>
    </row>
    <row r="123" spans="1:7" ht="12.75">
      <c r="A123" s="160" t="s">
        <v>239</v>
      </c>
      <c r="B123" s="159"/>
      <c r="C123" s="159"/>
      <c r="D123" s="159"/>
      <c r="E123" s="159"/>
      <c r="F123" s="159"/>
      <c r="G123" s="159"/>
    </row>
    <row r="124" spans="1:7" ht="12.75">
      <c r="A124" s="159" t="s">
        <v>233</v>
      </c>
      <c r="B124" s="159"/>
      <c r="C124" s="159"/>
      <c r="D124" s="159"/>
      <c r="E124" s="159"/>
      <c r="F124" s="159"/>
      <c r="G124" s="159"/>
    </row>
    <row r="125" spans="1:7" ht="12.75">
      <c r="A125" s="159" t="s">
        <v>31</v>
      </c>
      <c r="B125" s="159"/>
      <c r="C125" s="159"/>
      <c r="D125" s="159"/>
      <c r="E125" s="159"/>
      <c r="F125" s="159"/>
      <c r="G125" s="159"/>
    </row>
    <row r="126" spans="1:15" ht="12.75" customHeight="1">
      <c r="A126" s="207" t="s">
        <v>241</v>
      </c>
      <c r="B126" s="207"/>
      <c r="C126" s="207"/>
      <c r="D126" s="207"/>
      <c r="E126" s="207"/>
      <c r="F126" s="207"/>
      <c r="G126" s="207"/>
      <c r="H126" s="207"/>
      <c r="I126" s="207"/>
      <c r="J126" s="207"/>
      <c r="K126" s="207"/>
      <c r="L126" s="207"/>
      <c r="M126" s="207"/>
      <c r="N126" s="207"/>
      <c r="O126" s="207"/>
    </row>
    <row r="127" spans="1:14" ht="12.75">
      <c r="A127" s="288" t="s">
        <v>240</v>
      </c>
      <c r="B127" s="288"/>
      <c r="C127" s="288"/>
      <c r="D127" s="288"/>
      <c r="E127" s="288"/>
      <c r="F127" s="288"/>
      <c r="G127" s="288"/>
      <c r="H127" s="288"/>
      <c r="I127" s="288"/>
      <c r="J127" s="288"/>
      <c r="K127" s="288"/>
      <c r="L127" s="288"/>
      <c r="M127" s="288"/>
      <c r="N127" s="288"/>
    </row>
    <row r="128" spans="1:7" ht="12.75">
      <c r="A128" s="218" t="s">
        <v>31</v>
      </c>
      <c r="B128" s="218"/>
      <c r="C128" s="218"/>
      <c r="D128" s="218"/>
      <c r="E128" s="218"/>
      <c r="F128" s="218"/>
      <c r="G128" s="218"/>
    </row>
    <row r="129" spans="1:7" ht="12.75">
      <c r="A129" s="43"/>
      <c r="B129" s="43"/>
      <c r="C129" s="43"/>
      <c r="D129" s="43"/>
      <c r="E129" s="43"/>
      <c r="F129" s="43"/>
      <c r="G129" s="43"/>
    </row>
  </sheetData>
  <mergeCells count="144">
    <mergeCell ref="A127:N127"/>
    <mergeCell ref="I37:J37"/>
    <mergeCell ref="K37:L37"/>
    <mergeCell ref="M37:N37"/>
    <mergeCell ref="I83:J83"/>
    <mergeCell ref="K83:L83"/>
    <mergeCell ref="I68:J68"/>
    <mergeCell ref="K68:L68"/>
    <mergeCell ref="I47:J47"/>
    <mergeCell ref="K47:L47"/>
    <mergeCell ref="I32:J32"/>
    <mergeCell ref="K32:L32"/>
    <mergeCell ref="A37:A41"/>
    <mergeCell ref="B37:C37"/>
    <mergeCell ref="E37:F37"/>
    <mergeCell ref="A32:A36"/>
    <mergeCell ref="B32:C32"/>
    <mergeCell ref="E32:F32"/>
    <mergeCell ref="G32:H32"/>
    <mergeCell ref="G37:H37"/>
    <mergeCell ref="I78:J78"/>
    <mergeCell ref="K78:L78"/>
    <mergeCell ref="M83:N83"/>
    <mergeCell ref="A88:A92"/>
    <mergeCell ref="B88:C88"/>
    <mergeCell ref="E88:F88"/>
    <mergeCell ref="G88:H88"/>
    <mergeCell ref="I88:J88"/>
    <mergeCell ref="K88:L88"/>
    <mergeCell ref="M88:N88"/>
    <mergeCell ref="A83:A87"/>
    <mergeCell ref="B83:C83"/>
    <mergeCell ref="G73:H73"/>
    <mergeCell ref="E83:F83"/>
    <mergeCell ref="G83:H83"/>
    <mergeCell ref="A78:A82"/>
    <mergeCell ref="B78:C78"/>
    <mergeCell ref="E78:F78"/>
    <mergeCell ref="G78:H78"/>
    <mergeCell ref="A63:A67"/>
    <mergeCell ref="M78:N78"/>
    <mergeCell ref="M68:N68"/>
    <mergeCell ref="A68:A72"/>
    <mergeCell ref="B68:C68"/>
    <mergeCell ref="E68:F68"/>
    <mergeCell ref="G68:H68"/>
    <mergeCell ref="A73:A77"/>
    <mergeCell ref="B73:C73"/>
    <mergeCell ref="E73:F73"/>
    <mergeCell ref="A58:A62"/>
    <mergeCell ref="B58:C58"/>
    <mergeCell ref="I58:J58"/>
    <mergeCell ref="K58:L58"/>
    <mergeCell ref="E58:F58"/>
    <mergeCell ref="G58:H58"/>
    <mergeCell ref="M58:N58"/>
    <mergeCell ref="E47:F47"/>
    <mergeCell ref="G47:H47"/>
    <mergeCell ref="B63:C63"/>
    <mergeCell ref="E63:F63"/>
    <mergeCell ref="G63:H63"/>
    <mergeCell ref="K52:L52"/>
    <mergeCell ref="I63:J63"/>
    <mergeCell ref="K63:L63"/>
    <mergeCell ref="M63:N63"/>
    <mergeCell ref="I42:J42"/>
    <mergeCell ref="A57:O57"/>
    <mergeCell ref="M47:N47"/>
    <mergeCell ref="A52:A56"/>
    <mergeCell ref="B52:C52"/>
    <mergeCell ref="E52:F52"/>
    <mergeCell ref="G52:H52"/>
    <mergeCell ref="I52:J52"/>
    <mergeCell ref="M52:N52"/>
    <mergeCell ref="A47:A51"/>
    <mergeCell ref="I73:J73"/>
    <mergeCell ref="K73:L73"/>
    <mergeCell ref="M73:N73"/>
    <mergeCell ref="A42:A46"/>
    <mergeCell ref="B42:C42"/>
    <mergeCell ref="K42:L42"/>
    <mergeCell ref="E42:F42"/>
    <mergeCell ref="G42:H42"/>
    <mergeCell ref="M42:N42"/>
    <mergeCell ref="B47:C47"/>
    <mergeCell ref="M22:N22"/>
    <mergeCell ref="A27:A31"/>
    <mergeCell ref="B27:C27"/>
    <mergeCell ref="E27:F27"/>
    <mergeCell ref="G27:H27"/>
    <mergeCell ref="I27:J27"/>
    <mergeCell ref="K27:L27"/>
    <mergeCell ref="M27:N27"/>
    <mergeCell ref="E22:F22"/>
    <mergeCell ref="G22:H22"/>
    <mergeCell ref="I22:J22"/>
    <mergeCell ref="K22:L22"/>
    <mergeCell ref="A16:O16"/>
    <mergeCell ref="A18:O18"/>
    <mergeCell ref="A19:O19"/>
    <mergeCell ref="A20:B20"/>
    <mergeCell ref="O20:O21"/>
    <mergeCell ref="A21:B21"/>
    <mergeCell ref="A22:A26"/>
    <mergeCell ref="B22:C22"/>
    <mergeCell ref="A102:O102"/>
    <mergeCell ref="A105:B105"/>
    <mergeCell ref="A106:B106"/>
    <mergeCell ref="J107:O108"/>
    <mergeCell ref="A107:B107"/>
    <mergeCell ref="A108:B108"/>
    <mergeCell ref="C103:I104"/>
    <mergeCell ref="C105:I106"/>
    <mergeCell ref="C107:I108"/>
    <mergeCell ref="A96:O96"/>
    <mergeCell ref="A101:O101"/>
    <mergeCell ref="N97:O97"/>
    <mergeCell ref="N98:O98"/>
    <mergeCell ref="N99:O99"/>
    <mergeCell ref="N100:O100"/>
    <mergeCell ref="B97:D98"/>
    <mergeCell ref="K97:M97"/>
    <mergeCell ref="K98:M98"/>
    <mergeCell ref="K99:M99"/>
    <mergeCell ref="A128:G128"/>
    <mergeCell ref="H97:J97"/>
    <mergeCell ref="H98:J98"/>
    <mergeCell ref="H99:J99"/>
    <mergeCell ref="H100:J100"/>
    <mergeCell ref="C109:I110"/>
    <mergeCell ref="J103:O104"/>
    <mergeCell ref="J105:O106"/>
    <mergeCell ref="A103:B103"/>
    <mergeCell ref="K100:M100"/>
    <mergeCell ref="B99:D100"/>
    <mergeCell ref="E97:G97"/>
    <mergeCell ref="E98:G98"/>
    <mergeCell ref="E99:G99"/>
    <mergeCell ref="E100:G100"/>
    <mergeCell ref="A126:O126"/>
    <mergeCell ref="A104:B104"/>
    <mergeCell ref="J109:O110"/>
    <mergeCell ref="A109:B109"/>
    <mergeCell ref="A110:B110"/>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4" r:id="rId4"/>
  <headerFooter alignWithMargins="0">
    <oddFooter>&amp;R&amp;P</oddFooter>
  </headerFooter>
  <rowBreaks count="2" manualBreakCount="2">
    <brk id="56" max="14" man="1"/>
    <brk id="128"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98"/>
  <sheetViews>
    <sheetView showGridLines="0" tabSelected="1" view="pageBreakPreview" zoomScaleNormal="90" zoomScaleSheetLayoutView="100" workbookViewId="0" topLeftCell="A64">
      <selection activeCell="I72" sqref="I72"/>
    </sheetView>
  </sheetViews>
  <sheetFormatPr defaultColWidth="9.00390625" defaultRowHeight="12.75"/>
  <cols>
    <col min="1" max="1" width="31.50390625" style="33"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37" t="s">
        <v>227</v>
      </c>
      <c r="B2" s="338"/>
      <c r="C2" s="338"/>
      <c r="D2" s="338"/>
      <c r="E2" s="338"/>
      <c r="F2" s="338"/>
      <c r="G2" s="339"/>
      <c r="H2" s="38"/>
      <c r="I2" s="15"/>
      <c r="J2" s="6"/>
      <c r="K2" s="5"/>
      <c r="L2" s="6"/>
      <c r="M2" s="5"/>
      <c r="N2" s="4"/>
      <c r="O2" s="4"/>
      <c r="P2" s="5"/>
    </row>
    <row r="3" spans="1:8" ht="15" customHeight="1" thickBot="1">
      <c r="A3" s="324" t="s">
        <v>22</v>
      </c>
      <c r="B3" s="325"/>
      <c r="C3" s="325"/>
      <c r="D3" s="325"/>
      <c r="E3" s="325"/>
      <c r="F3" s="326"/>
      <c r="G3" s="168"/>
      <c r="H3" s="34"/>
    </row>
    <row r="4" spans="1:8" ht="15" customHeight="1">
      <c r="A4" s="182" t="s">
        <v>70</v>
      </c>
      <c r="B4" s="340" t="s">
        <v>7</v>
      </c>
      <c r="C4" s="183" t="s">
        <v>101</v>
      </c>
      <c r="D4" s="184" t="s">
        <v>65</v>
      </c>
      <c r="E4" s="185" t="s">
        <v>66</v>
      </c>
      <c r="F4" s="186" t="s">
        <v>15</v>
      </c>
      <c r="G4" s="172"/>
      <c r="H4" s="34"/>
    </row>
    <row r="5" spans="1:8" ht="15" customHeight="1">
      <c r="A5" s="45" t="s">
        <v>14</v>
      </c>
      <c r="B5" s="341"/>
      <c r="C5" s="48" t="s">
        <v>67</v>
      </c>
      <c r="D5" s="40" t="s">
        <v>71</v>
      </c>
      <c r="E5" s="40" t="s">
        <v>68</v>
      </c>
      <c r="F5" s="46" t="s">
        <v>167</v>
      </c>
      <c r="G5" s="173"/>
      <c r="H5" s="34"/>
    </row>
    <row r="6" spans="1:8" ht="15" customHeight="1">
      <c r="A6" s="140" t="s">
        <v>193</v>
      </c>
      <c r="B6" s="296">
        <v>4000</v>
      </c>
      <c r="C6" s="121">
        <v>6</v>
      </c>
      <c r="D6" s="122">
        <v>164</v>
      </c>
      <c r="E6" s="122">
        <v>2498</v>
      </c>
      <c r="F6" s="123">
        <f>SUM(D6:E6)</f>
        <v>2662</v>
      </c>
      <c r="G6" s="173"/>
      <c r="H6" s="34"/>
    </row>
    <row r="7" spans="1:8" ht="15" customHeight="1">
      <c r="A7" s="147" t="s">
        <v>197</v>
      </c>
      <c r="B7" s="297"/>
      <c r="C7" s="118" t="s">
        <v>188</v>
      </c>
      <c r="D7" s="118" t="s">
        <v>188</v>
      </c>
      <c r="E7" s="118" t="s">
        <v>188</v>
      </c>
      <c r="F7" s="119" t="s">
        <v>188</v>
      </c>
      <c r="G7" s="173"/>
      <c r="H7" s="34"/>
    </row>
    <row r="8" spans="1:8" ht="15" customHeight="1">
      <c r="A8" s="140" t="s">
        <v>76</v>
      </c>
      <c r="B8" s="296">
        <v>8052</v>
      </c>
      <c r="C8" s="121">
        <v>7</v>
      </c>
      <c r="D8" s="122">
        <v>467</v>
      </c>
      <c r="E8" s="122">
        <v>6516</v>
      </c>
      <c r="F8" s="123">
        <f>SUM(D8:E8)</f>
        <v>6983</v>
      </c>
      <c r="G8" s="323"/>
      <c r="H8" s="34"/>
    </row>
    <row r="9" spans="1:8" ht="15" customHeight="1">
      <c r="A9" s="147" t="s">
        <v>82</v>
      </c>
      <c r="B9" s="297"/>
      <c r="C9" s="118" t="s">
        <v>188</v>
      </c>
      <c r="D9" s="118" t="s">
        <v>188</v>
      </c>
      <c r="E9" s="118" t="s">
        <v>188</v>
      </c>
      <c r="F9" s="119" t="s">
        <v>188</v>
      </c>
      <c r="G9" s="323"/>
      <c r="H9" s="34"/>
    </row>
    <row r="10" spans="1:8" ht="15" customHeight="1">
      <c r="A10" s="140" t="s">
        <v>215</v>
      </c>
      <c r="B10" s="296">
        <v>11400</v>
      </c>
      <c r="C10" s="121">
        <v>7.8</v>
      </c>
      <c r="D10" s="122">
        <v>205</v>
      </c>
      <c r="E10" s="122">
        <v>8500</v>
      </c>
      <c r="F10" s="123">
        <f>SUM(D10:E10)</f>
        <v>8705</v>
      </c>
      <c r="G10" s="174"/>
      <c r="H10" s="34"/>
    </row>
    <row r="11" spans="1:8" ht="15" customHeight="1">
      <c r="A11" s="147" t="s">
        <v>216</v>
      </c>
      <c r="B11" s="297"/>
      <c r="C11" s="118" t="s">
        <v>188</v>
      </c>
      <c r="D11" s="118" t="s">
        <v>188</v>
      </c>
      <c r="E11" s="118" t="s">
        <v>188</v>
      </c>
      <c r="F11" s="119" t="s">
        <v>188</v>
      </c>
      <c r="G11" s="174"/>
      <c r="H11" s="34"/>
    </row>
    <row r="12" spans="1:8" ht="15" customHeight="1">
      <c r="A12" s="140" t="s">
        <v>194</v>
      </c>
      <c r="B12" s="296">
        <v>9000</v>
      </c>
      <c r="C12" s="121">
        <v>7.9</v>
      </c>
      <c r="D12" s="122">
        <v>1006</v>
      </c>
      <c r="E12" s="122">
        <v>3257</v>
      </c>
      <c r="F12" s="123">
        <f>SUM(D12:E12)</f>
        <v>4263</v>
      </c>
      <c r="G12" s="174"/>
      <c r="H12" s="34"/>
    </row>
    <row r="13" spans="1:8" ht="15" customHeight="1">
      <c r="A13" s="147" t="s">
        <v>196</v>
      </c>
      <c r="B13" s="297"/>
      <c r="C13" s="118" t="s">
        <v>188</v>
      </c>
      <c r="D13" s="118" t="s">
        <v>188</v>
      </c>
      <c r="E13" s="118" t="s">
        <v>188</v>
      </c>
      <c r="F13" s="119" t="s">
        <v>188</v>
      </c>
      <c r="G13" s="174"/>
      <c r="H13" s="34"/>
    </row>
    <row r="14" spans="1:8" ht="15" customHeight="1">
      <c r="A14" s="140" t="s">
        <v>77</v>
      </c>
      <c r="B14" s="296">
        <v>30589</v>
      </c>
      <c r="C14" s="121">
        <v>9</v>
      </c>
      <c r="D14" s="122">
        <v>2122</v>
      </c>
      <c r="E14" s="122">
        <v>23163</v>
      </c>
      <c r="F14" s="123">
        <f>SUM(D14:E14)</f>
        <v>25285</v>
      </c>
      <c r="G14" s="323"/>
      <c r="H14" s="34"/>
    </row>
    <row r="15" spans="1:8" ht="15" customHeight="1">
      <c r="A15" s="147" t="s">
        <v>82</v>
      </c>
      <c r="B15" s="297"/>
      <c r="C15" s="118" t="s">
        <v>188</v>
      </c>
      <c r="D15" s="118" t="s">
        <v>188</v>
      </c>
      <c r="E15" s="118" t="s">
        <v>188</v>
      </c>
      <c r="F15" s="119" t="s">
        <v>188</v>
      </c>
      <c r="G15" s="323"/>
      <c r="H15" s="34"/>
    </row>
    <row r="16" spans="1:8" ht="15" customHeight="1">
      <c r="A16" s="140" t="s">
        <v>78</v>
      </c>
      <c r="B16" s="296">
        <v>26823</v>
      </c>
      <c r="C16" s="121">
        <v>8.5</v>
      </c>
      <c r="D16" s="122">
        <v>3005</v>
      </c>
      <c r="E16" s="122">
        <v>18479</v>
      </c>
      <c r="F16" s="123">
        <f>SUM(D16:E16)</f>
        <v>21484</v>
      </c>
      <c r="G16" s="323"/>
      <c r="H16" s="34"/>
    </row>
    <row r="17" spans="1:8" ht="15" customHeight="1">
      <c r="A17" s="147" t="s">
        <v>82</v>
      </c>
      <c r="B17" s="297"/>
      <c r="C17" s="118" t="s">
        <v>188</v>
      </c>
      <c r="D17" s="118" t="s">
        <v>188</v>
      </c>
      <c r="E17" s="118" t="s">
        <v>188</v>
      </c>
      <c r="F17" s="119" t="s">
        <v>188</v>
      </c>
      <c r="G17" s="323"/>
      <c r="H17" s="34"/>
    </row>
    <row r="18" spans="1:8" ht="15" customHeight="1">
      <c r="A18" s="140" t="s">
        <v>79</v>
      </c>
      <c r="B18" s="296">
        <v>21498</v>
      </c>
      <c r="C18" s="121">
        <v>7</v>
      </c>
      <c r="D18" s="122">
        <v>5700</v>
      </c>
      <c r="E18" s="122">
        <v>12246</v>
      </c>
      <c r="F18" s="123">
        <f>SUM(D18:E18)</f>
        <v>17946</v>
      </c>
      <c r="G18" s="323"/>
      <c r="H18" s="34"/>
    </row>
    <row r="19" spans="1:8" ht="15" customHeight="1">
      <c r="A19" s="147" t="s">
        <v>82</v>
      </c>
      <c r="B19" s="297"/>
      <c r="C19" s="118" t="s">
        <v>188</v>
      </c>
      <c r="D19" s="118" t="s">
        <v>188</v>
      </c>
      <c r="E19" s="118" t="s">
        <v>188</v>
      </c>
      <c r="F19" s="119" t="s">
        <v>188</v>
      </c>
      <c r="G19" s="323"/>
      <c r="H19" s="34"/>
    </row>
    <row r="20" spans="1:8" ht="15" customHeight="1">
      <c r="A20" s="140" t="s">
        <v>195</v>
      </c>
      <c r="B20" s="296">
        <v>20510</v>
      </c>
      <c r="C20" s="121">
        <v>7</v>
      </c>
      <c r="D20" s="122">
        <v>3932</v>
      </c>
      <c r="E20" s="122">
        <v>12988</v>
      </c>
      <c r="F20" s="123">
        <f>SUM(D20:E20)</f>
        <v>16920</v>
      </c>
      <c r="G20" s="174"/>
      <c r="H20" s="34"/>
    </row>
    <row r="21" spans="1:8" ht="15" customHeight="1">
      <c r="A21" s="147" t="s">
        <v>198</v>
      </c>
      <c r="B21" s="297"/>
      <c r="C21" s="118" t="s">
        <v>188</v>
      </c>
      <c r="D21" s="118" t="s">
        <v>188</v>
      </c>
      <c r="E21" s="118" t="s">
        <v>188</v>
      </c>
      <c r="F21" s="119" t="s">
        <v>188</v>
      </c>
      <c r="G21" s="174"/>
      <c r="H21" s="34"/>
    </row>
    <row r="22" spans="1:8" ht="15" customHeight="1">
      <c r="A22" s="140" t="s">
        <v>80</v>
      </c>
      <c r="B22" s="296">
        <v>109450</v>
      </c>
      <c r="C22" s="121">
        <v>7.9</v>
      </c>
      <c r="D22" s="122">
        <v>4846</v>
      </c>
      <c r="E22" s="122">
        <v>68228</v>
      </c>
      <c r="F22" s="123">
        <f>SUM(D22:E22)</f>
        <v>73074</v>
      </c>
      <c r="G22" s="323"/>
      <c r="H22" s="34"/>
    </row>
    <row r="23" spans="1:8" ht="15" customHeight="1">
      <c r="A23" s="148" t="s">
        <v>81</v>
      </c>
      <c r="B23" s="297"/>
      <c r="C23" s="118" t="s">
        <v>188</v>
      </c>
      <c r="D23" s="118" t="s">
        <v>188</v>
      </c>
      <c r="E23" s="118" t="s">
        <v>188</v>
      </c>
      <c r="F23" s="119" t="s">
        <v>188</v>
      </c>
      <c r="G23" s="323"/>
      <c r="H23" s="34"/>
    </row>
    <row r="24" spans="1:8" ht="15" customHeight="1">
      <c r="A24" s="141" t="s">
        <v>85</v>
      </c>
      <c r="B24" s="296">
        <v>26824</v>
      </c>
      <c r="C24" s="121">
        <v>8</v>
      </c>
      <c r="D24" s="122">
        <v>5197</v>
      </c>
      <c r="E24" s="122">
        <v>18643</v>
      </c>
      <c r="F24" s="123">
        <f>SUM(D24:E24)</f>
        <v>23840</v>
      </c>
      <c r="G24" s="323"/>
      <c r="H24" s="34"/>
    </row>
    <row r="25" spans="1:8" ht="15" customHeight="1">
      <c r="A25" s="147" t="s">
        <v>82</v>
      </c>
      <c r="B25" s="297"/>
      <c r="C25" s="118" t="s">
        <v>188</v>
      </c>
      <c r="D25" s="118" t="s">
        <v>188</v>
      </c>
      <c r="E25" s="118" t="s">
        <v>188</v>
      </c>
      <c r="F25" s="119" t="s">
        <v>188</v>
      </c>
      <c r="G25" s="323"/>
      <c r="H25" s="34"/>
    </row>
    <row r="26" spans="1:8" ht="15" customHeight="1">
      <c r="A26" s="141" t="s">
        <v>86</v>
      </c>
      <c r="B26" s="303">
        <v>27662</v>
      </c>
      <c r="C26" s="121">
        <v>7</v>
      </c>
      <c r="D26" s="122">
        <v>7195</v>
      </c>
      <c r="E26" s="122">
        <v>17046</v>
      </c>
      <c r="F26" s="123">
        <f>SUM(D26:E26)</f>
        <v>24241</v>
      </c>
      <c r="G26" s="323"/>
      <c r="H26" s="34"/>
    </row>
    <row r="27" spans="1:8" ht="15" customHeight="1">
      <c r="A27" s="147" t="s">
        <v>82</v>
      </c>
      <c r="B27" s="303"/>
      <c r="C27" s="118" t="s">
        <v>188</v>
      </c>
      <c r="D27" s="118" t="s">
        <v>188</v>
      </c>
      <c r="E27" s="118" t="s">
        <v>188</v>
      </c>
      <c r="F27" s="119" t="s">
        <v>188</v>
      </c>
      <c r="G27" s="323"/>
      <c r="H27" s="34"/>
    </row>
    <row r="28" spans="1:8" ht="15" customHeight="1">
      <c r="A28" s="141" t="s">
        <v>87</v>
      </c>
      <c r="B28" s="303">
        <v>12425</v>
      </c>
      <c r="C28" s="121">
        <v>50</v>
      </c>
      <c r="D28" s="118" t="s">
        <v>188</v>
      </c>
      <c r="E28" s="118" t="s">
        <v>188</v>
      </c>
      <c r="F28" s="123">
        <v>9260</v>
      </c>
      <c r="G28" s="323"/>
      <c r="H28" s="34"/>
    </row>
    <row r="29" spans="1:8" ht="15" customHeight="1">
      <c r="A29" s="147" t="s">
        <v>88</v>
      </c>
      <c r="B29" s="303"/>
      <c r="C29" s="118" t="s">
        <v>188</v>
      </c>
      <c r="D29" s="118" t="s">
        <v>188</v>
      </c>
      <c r="E29" s="118" t="s">
        <v>188</v>
      </c>
      <c r="F29" s="124">
        <v>465</v>
      </c>
      <c r="G29" s="323"/>
      <c r="H29" s="34"/>
    </row>
    <row r="30" spans="1:8" ht="15" customHeight="1">
      <c r="A30" s="141" t="s">
        <v>199</v>
      </c>
      <c r="B30" s="296">
        <v>10655</v>
      </c>
      <c r="C30" s="121">
        <v>6</v>
      </c>
      <c r="D30" s="122">
        <v>2355</v>
      </c>
      <c r="E30" s="122">
        <v>6468</v>
      </c>
      <c r="F30" s="123">
        <f>SUM(D30:E30)</f>
        <v>8823</v>
      </c>
      <c r="G30" s="174"/>
      <c r="H30" s="34"/>
    </row>
    <row r="31" spans="1:8" ht="15" customHeight="1">
      <c r="A31" s="147" t="s">
        <v>82</v>
      </c>
      <c r="B31" s="297"/>
      <c r="C31" s="118" t="s">
        <v>188</v>
      </c>
      <c r="D31" s="118" t="s">
        <v>188</v>
      </c>
      <c r="E31" s="118" t="s">
        <v>251</v>
      </c>
      <c r="F31" s="119" t="s">
        <v>188</v>
      </c>
      <c r="G31" s="174"/>
      <c r="H31" s="34"/>
    </row>
    <row r="32" spans="1:8" ht="15" customHeight="1">
      <c r="A32" s="141" t="s">
        <v>189</v>
      </c>
      <c r="B32" s="296">
        <v>20810</v>
      </c>
      <c r="C32" s="121">
        <v>6</v>
      </c>
      <c r="D32" s="122">
        <v>2512</v>
      </c>
      <c r="E32" s="122">
        <v>15718</v>
      </c>
      <c r="F32" s="123">
        <f>SUM(D32:E32)</f>
        <v>18230</v>
      </c>
      <c r="G32" s="174"/>
      <c r="H32" s="34"/>
    </row>
    <row r="33" spans="1:8" ht="15" customHeight="1">
      <c r="A33" s="147" t="s">
        <v>82</v>
      </c>
      <c r="B33" s="297"/>
      <c r="C33" s="118" t="s">
        <v>188</v>
      </c>
      <c r="D33" s="118" t="s">
        <v>188</v>
      </c>
      <c r="E33" s="118" t="s">
        <v>188</v>
      </c>
      <c r="F33" s="119" t="s">
        <v>188</v>
      </c>
      <c r="G33" s="174"/>
      <c r="H33" s="34"/>
    </row>
    <row r="34" spans="1:8" ht="15" customHeight="1">
      <c r="A34" s="143" t="s">
        <v>200</v>
      </c>
      <c r="B34" s="322">
        <v>10000</v>
      </c>
      <c r="C34" s="169">
        <v>7</v>
      </c>
      <c r="D34" s="170">
        <v>3210</v>
      </c>
      <c r="E34" s="170">
        <v>5418</v>
      </c>
      <c r="F34" s="171">
        <f>SUM(D34:E34)</f>
        <v>8628</v>
      </c>
      <c r="G34" s="174"/>
      <c r="H34" s="34"/>
    </row>
    <row r="35" spans="1:8" ht="15" customHeight="1">
      <c r="A35" s="147" t="s">
        <v>201</v>
      </c>
      <c r="B35" s="297"/>
      <c r="C35" s="118" t="s">
        <v>188</v>
      </c>
      <c r="D35" s="118" t="s">
        <v>188</v>
      </c>
      <c r="E35" s="118" t="s">
        <v>188</v>
      </c>
      <c r="F35" s="119" t="s">
        <v>188</v>
      </c>
      <c r="G35" s="174"/>
      <c r="H35" s="34"/>
    </row>
    <row r="36" spans="1:8" ht="15" customHeight="1">
      <c r="A36" s="307" t="s">
        <v>57</v>
      </c>
      <c r="B36" s="308"/>
      <c r="C36" s="308"/>
      <c r="D36" s="308"/>
      <c r="E36" s="308"/>
      <c r="F36" s="318"/>
      <c r="G36" s="168"/>
      <c r="H36" s="34"/>
    </row>
    <row r="37" spans="1:8" ht="15" customHeight="1">
      <c r="A37" s="141" t="s">
        <v>89</v>
      </c>
      <c r="B37" s="332">
        <v>73590</v>
      </c>
      <c r="C37" s="120">
        <v>25</v>
      </c>
      <c r="D37" s="125">
        <v>9164</v>
      </c>
      <c r="E37" s="125">
        <v>40926</v>
      </c>
      <c r="F37" s="123">
        <f>SUM(D37:E37)</f>
        <v>50090</v>
      </c>
      <c r="G37" s="330"/>
      <c r="H37" s="34"/>
    </row>
    <row r="38" spans="1:8" ht="15" customHeight="1" thickBot="1">
      <c r="A38" s="149" t="s">
        <v>90</v>
      </c>
      <c r="B38" s="333"/>
      <c r="C38" s="134" t="s">
        <v>188</v>
      </c>
      <c r="D38" s="134" t="s">
        <v>188</v>
      </c>
      <c r="E38" s="134" t="s">
        <v>188</v>
      </c>
      <c r="F38" s="138">
        <v>143</v>
      </c>
      <c r="G38" s="331"/>
      <c r="H38" s="34"/>
    </row>
    <row r="39" spans="1:8" ht="15" customHeight="1">
      <c r="A39" s="39"/>
      <c r="B39" s="41"/>
      <c r="C39" s="41"/>
      <c r="D39" s="41"/>
      <c r="E39" s="41"/>
      <c r="F39" s="41"/>
      <c r="G39" s="175"/>
      <c r="H39" s="34"/>
    </row>
    <row r="40" spans="1:8" ht="15" customHeight="1" thickBot="1">
      <c r="A40" s="39"/>
      <c r="B40" s="41"/>
      <c r="C40" s="41"/>
      <c r="D40" s="41"/>
      <c r="E40" s="41"/>
      <c r="F40" s="41"/>
      <c r="G40" s="175"/>
      <c r="H40" s="34"/>
    </row>
    <row r="41" spans="1:8" ht="18" customHeight="1" thickBot="1">
      <c r="A41" s="314" t="s">
        <v>32</v>
      </c>
      <c r="B41" s="315"/>
      <c r="C41" s="315"/>
      <c r="D41" s="315"/>
      <c r="E41" s="315"/>
      <c r="F41" s="316"/>
      <c r="G41" s="176"/>
      <c r="H41" s="34"/>
    </row>
    <row r="42" spans="1:8" ht="15" customHeight="1">
      <c r="A42" s="319" t="s">
        <v>33</v>
      </c>
      <c r="B42" s="320"/>
      <c r="C42" s="320"/>
      <c r="D42" s="320"/>
      <c r="E42" s="320"/>
      <c r="F42" s="321"/>
      <c r="G42" s="175"/>
      <c r="H42" s="34"/>
    </row>
    <row r="43" spans="1:8" ht="12.75" customHeight="1">
      <c r="A43" s="327" t="s">
        <v>34</v>
      </c>
      <c r="B43" s="328"/>
      <c r="C43" s="328"/>
      <c r="D43" s="328"/>
      <c r="E43" s="328"/>
      <c r="F43" s="329"/>
      <c r="G43" s="177"/>
      <c r="H43" s="34"/>
    </row>
    <row r="44" spans="1:8" ht="12.75" customHeight="1">
      <c r="A44" s="158" t="s">
        <v>70</v>
      </c>
      <c r="B44" s="226" t="s">
        <v>7</v>
      </c>
      <c r="C44" s="157" t="s">
        <v>101</v>
      </c>
      <c r="D44" s="42" t="s">
        <v>65</v>
      </c>
      <c r="E44" s="42" t="s">
        <v>66</v>
      </c>
      <c r="F44" s="156" t="s">
        <v>15</v>
      </c>
      <c r="G44" s="172"/>
      <c r="H44" s="34"/>
    </row>
    <row r="45" spans="1:8" ht="12.75" customHeight="1">
      <c r="A45" s="158" t="s">
        <v>14</v>
      </c>
      <c r="B45" s="226"/>
      <c r="C45" s="42" t="s">
        <v>67</v>
      </c>
      <c r="D45" s="42" t="s">
        <v>71</v>
      </c>
      <c r="E45" s="42" t="s">
        <v>68</v>
      </c>
      <c r="F45" s="156" t="s">
        <v>167</v>
      </c>
      <c r="G45" s="173"/>
      <c r="H45" s="34"/>
    </row>
    <row r="46" spans="1:8" ht="12.75" customHeight="1">
      <c r="A46" s="141" t="s">
        <v>91</v>
      </c>
      <c r="B46" s="317">
        <v>55835</v>
      </c>
      <c r="C46" s="121">
        <v>28</v>
      </c>
      <c r="D46" s="125">
        <v>8966</v>
      </c>
      <c r="E46" s="125">
        <v>30200</v>
      </c>
      <c r="F46" s="123">
        <f>SUM(D46:E46)</f>
        <v>39166</v>
      </c>
      <c r="G46" s="323"/>
      <c r="H46" s="34"/>
    </row>
    <row r="47" spans="1:8" ht="12.75" customHeight="1">
      <c r="A47" s="150" t="s">
        <v>98</v>
      </c>
      <c r="B47" s="317"/>
      <c r="C47" s="118" t="s">
        <v>188</v>
      </c>
      <c r="D47" s="118" t="s">
        <v>188</v>
      </c>
      <c r="E47" s="118" t="s">
        <v>188</v>
      </c>
      <c r="F47" s="124">
        <v>4852</v>
      </c>
      <c r="G47" s="323"/>
      <c r="H47" s="34"/>
    </row>
    <row r="48" spans="1:8" ht="12.75" customHeight="1">
      <c r="A48" s="141" t="s">
        <v>92</v>
      </c>
      <c r="B48" s="303">
        <v>34399</v>
      </c>
      <c r="C48" s="121">
        <v>18.9</v>
      </c>
      <c r="D48" s="122">
        <v>1137</v>
      </c>
      <c r="E48" s="122">
        <v>17826</v>
      </c>
      <c r="F48" s="123">
        <f>SUM(D48:E48)</f>
        <v>18963</v>
      </c>
      <c r="G48" s="323"/>
      <c r="H48" s="34"/>
    </row>
    <row r="49" spans="1:8" ht="12.75" customHeight="1">
      <c r="A49" s="151" t="s">
        <v>99</v>
      </c>
      <c r="B49" s="303"/>
      <c r="C49" s="118" t="s">
        <v>188</v>
      </c>
      <c r="D49" s="118" t="s">
        <v>188</v>
      </c>
      <c r="E49" s="118" t="s">
        <v>188</v>
      </c>
      <c r="F49" s="124">
        <v>599</v>
      </c>
      <c r="G49" s="323"/>
      <c r="H49" s="34"/>
    </row>
    <row r="50" spans="1:8" ht="12.75" customHeight="1">
      <c r="A50" s="141" t="s">
        <v>93</v>
      </c>
      <c r="B50" s="298" t="s">
        <v>188</v>
      </c>
      <c r="C50" s="118" t="s">
        <v>203</v>
      </c>
      <c r="D50" s="118" t="s">
        <v>188</v>
      </c>
      <c r="E50" s="118" t="s">
        <v>188</v>
      </c>
      <c r="F50" s="123">
        <v>45912</v>
      </c>
      <c r="G50" s="323"/>
      <c r="H50" s="34"/>
    </row>
    <row r="51" spans="1:8" ht="12.75" customHeight="1">
      <c r="A51" s="150" t="s">
        <v>100</v>
      </c>
      <c r="B51" s="299"/>
      <c r="C51" s="118" t="s">
        <v>188</v>
      </c>
      <c r="D51" s="118" t="s">
        <v>188</v>
      </c>
      <c r="E51" s="118" t="s">
        <v>188</v>
      </c>
      <c r="F51" s="124">
        <v>3394</v>
      </c>
      <c r="G51" s="323"/>
      <c r="H51" s="34"/>
    </row>
    <row r="52" spans="1:8" ht="12.75" customHeight="1">
      <c r="A52" s="141" t="s">
        <v>94</v>
      </c>
      <c r="B52" s="298" t="s">
        <v>188</v>
      </c>
      <c r="C52" s="118" t="s">
        <v>228</v>
      </c>
      <c r="D52" s="118" t="s">
        <v>188</v>
      </c>
      <c r="E52" s="118" t="s">
        <v>188</v>
      </c>
      <c r="F52" s="123">
        <v>72520</v>
      </c>
      <c r="G52" s="323"/>
      <c r="H52" s="34"/>
    </row>
    <row r="53" spans="1:8" ht="12.75" customHeight="1">
      <c r="A53" s="150" t="s">
        <v>100</v>
      </c>
      <c r="B53" s="299"/>
      <c r="C53" s="118" t="s">
        <v>188</v>
      </c>
      <c r="D53" s="118" t="s">
        <v>188</v>
      </c>
      <c r="E53" s="118" t="s">
        <v>188</v>
      </c>
      <c r="F53" s="124">
        <v>9360</v>
      </c>
      <c r="G53" s="323"/>
      <c r="H53" s="34"/>
    </row>
    <row r="54" spans="1:8" ht="12.75" customHeight="1">
      <c r="A54" s="141" t="s">
        <v>95</v>
      </c>
      <c r="B54" s="298" t="s">
        <v>188</v>
      </c>
      <c r="C54" s="118">
        <v>99</v>
      </c>
      <c r="D54" s="118" t="s">
        <v>188</v>
      </c>
      <c r="E54" s="118" t="s">
        <v>188</v>
      </c>
      <c r="F54" s="123">
        <v>50478</v>
      </c>
      <c r="G54" s="323"/>
      <c r="H54" s="34"/>
    </row>
    <row r="55" spans="1:8" ht="12.75" customHeight="1">
      <c r="A55" s="147" t="s">
        <v>102</v>
      </c>
      <c r="B55" s="299"/>
      <c r="C55" s="118" t="s">
        <v>188</v>
      </c>
      <c r="D55" s="118" t="s">
        <v>188</v>
      </c>
      <c r="E55" s="118" t="s">
        <v>188</v>
      </c>
      <c r="F55" s="124">
        <v>7441</v>
      </c>
      <c r="G55" s="323"/>
      <c r="H55" s="34"/>
    </row>
    <row r="56" spans="1:8" ht="12.75" customHeight="1">
      <c r="A56" s="141" t="s">
        <v>96</v>
      </c>
      <c r="B56" s="298" t="s">
        <v>188</v>
      </c>
      <c r="C56" s="118">
        <v>85</v>
      </c>
      <c r="D56" s="118" t="s">
        <v>188</v>
      </c>
      <c r="E56" s="118" t="s">
        <v>188</v>
      </c>
      <c r="F56" s="123">
        <v>31297</v>
      </c>
      <c r="G56" s="323"/>
      <c r="H56" s="34"/>
    </row>
    <row r="57" spans="1:8" ht="12.75" customHeight="1">
      <c r="A57" s="150" t="s">
        <v>103</v>
      </c>
      <c r="B57" s="299"/>
      <c r="C57" s="118" t="s">
        <v>188</v>
      </c>
      <c r="D57" s="118" t="s">
        <v>188</v>
      </c>
      <c r="E57" s="118" t="s">
        <v>188</v>
      </c>
      <c r="F57" s="124">
        <v>2675</v>
      </c>
      <c r="G57" s="323"/>
      <c r="H57" s="34"/>
    </row>
    <row r="58" spans="1:8" ht="12.75" customHeight="1">
      <c r="A58" s="141" t="s">
        <v>97</v>
      </c>
      <c r="B58" s="298" t="s">
        <v>188</v>
      </c>
      <c r="C58" s="118" t="s">
        <v>204</v>
      </c>
      <c r="D58" s="118" t="s">
        <v>188</v>
      </c>
      <c r="E58" s="118" t="s">
        <v>188</v>
      </c>
      <c r="F58" s="123">
        <v>42627</v>
      </c>
      <c r="G58" s="323"/>
      <c r="H58" s="34"/>
    </row>
    <row r="59" spans="1:8" ht="12.75" customHeight="1">
      <c r="A59" s="150" t="s">
        <v>103</v>
      </c>
      <c r="B59" s="299"/>
      <c r="C59" s="118" t="s">
        <v>188</v>
      </c>
      <c r="D59" s="118" t="s">
        <v>188</v>
      </c>
      <c r="E59" s="118" t="s">
        <v>188</v>
      </c>
      <c r="F59" s="124">
        <v>4671</v>
      </c>
      <c r="G59" s="323"/>
      <c r="H59" s="34"/>
    </row>
    <row r="60" spans="1:8" ht="12.75" customHeight="1">
      <c r="A60" s="141" t="s">
        <v>104</v>
      </c>
      <c r="B60" s="298" t="s">
        <v>188</v>
      </c>
      <c r="C60" s="118">
        <v>49</v>
      </c>
      <c r="D60" s="118" t="s">
        <v>188</v>
      </c>
      <c r="E60" s="118" t="s">
        <v>188</v>
      </c>
      <c r="F60" s="123">
        <v>57944</v>
      </c>
      <c r="G60" s="323"/>
      <c r="H60" s="34"/>
    </row>
    <row r="61" spans="1:8" ht="12.75" customHeight="1">
      <c r="A61" s="147" t="s">
        <v>102</v>
      </c>
      <c r="B61" s="299"/>
      <c r="C61" s="118" t="s">
        <v>188</v>
      </c>
      <c r="D61" s="118" t="s">
        <v>188</v>
      </c>
      <c r="E61" s="118" t="s">
        <v>188</v>
      </c>
      <c r="F61" s="124">
        <v>2386</v>
      </c>
      <c r="G61" s="323"/>
      <c r="H61" s="34"/>
    </row>
    <row r="62" spans="1:8" ht="12.75" customHeight="1">
      <c r="A62" s="206" t="s">
        <v>105</v>
      </c>
      <c r="B62" s="296">
        <v>22258</v>
      </c>
      <c r="C62" s="118">
        <v>19.8</v>
      </c>
      <c r="D62" s="122">
        <v>7091</v>
      </c>
      <c r="E62" s="122">
        <v>5277</v>
      </c>
      <c r="F62" s="123">
        <f>(D62+E62)</f>
        <v>12368</v>
      </c>
      <c r="G62" s="323"/>
      <c r="H62" s="34"/>
    </row>
    <row r="63" spans="1:8" ht="12.75" customHeight="1" thickBot="1">
      <c r="A63" s="153" t="s">
        <v>106</v>
      </c>
      <c r="B63" s="297"/>
      <c r="C63" s="118" t="s">
        <v>188</v>
      </c>
      <c r="D63" s="118" t="s">
        <v>188</v>
      </c>
      <c r="E63" s="118" t="s">
        <v>188</v>
      </c>
      <c r="F63" s="124">
        <v>694</v>
      </c>
      <c r="G63" s="336"/>
      <c r="H63" s="34"/>
    </row>
    <row r="64" spans="1:8" ht="12.75" customHeight="1">
      <c r="A64" s="142" t="s">
        <v>219</v>
      </c>
      <c r="B64" s="334" t="s">
        <v>188</v>
      </c>
      <c r="C64" s="136">
        <v>79</v>
      </c>
      <c r="D64" s="136" t="s">
        <v>188</v>
      </c>
      <c r="E64" s="136" t="s">
        <v>188</v>
      </c>
      <c r="F64" s="137">
        <v>17553</v>
      </c>
      <c r="G64" s="49"/>
      <c r="H64" s="34"/>
    </row>
    <row r="65" spans="1:8" ht="12.75" customHeight="1">
      <c r="A65" s="147" t="s">
        <v>102</v>
      </c>
      <c r="B65" s="299"/>
      <c r="C65" s="118" t="s">
        <v>188</v>
      </c>
      <c r="D65" s="118" t="s">
        <v>188</v>
      </c>
      <c r="E65" s="118" t="s">
        <v>188</v>
      </c>
      <c r="F65" s="124">
        <v>1043</v>
      </c>
      <c r="G65" s="49"/>
      <c r="H65" s="34"/>
    </row>
    <row r="66" spans="1:8" ht="12.75" customHeight="1">
      <c r="A66" s="141" t="s">
        <v>107</v>
      </c>
      <c r="B66" s="298" t="s">
        <v>188</v>
      </c>
      <c r="C66" s="121">
        <v>79</v>
      </c>
      <c r="D66" s="118" t="s">
        <v>188</v>
      </c>
      <c r="E66" s="118" t="s">
        <v>188</v>
      </c>
      <c r="F66" s="123">
        <v>31187</v>
      </c>
      <c r="G66" s="335"/>
      <c r="H66" s="34"/>
    </row>
    <row r="67" spans="1:8" ht="12.75" customHeight="1">
      <c r="A67" s="147" t="s">
        <v>102</v>
      </c>
      <c r="B67" s="299"/>
      <c r="C67" s="118" t="s">
        <v>188</v>
      </c>
      <c r="D67" s="118" t="s">
        <v>188</v>
      </c>
      <c r="E67" s="118" t="s">
        <v>188</v>
      </c>
      <c r="F67" s="124">
        <v>2267</v>
      </c>
      <c r="G67" s="335"/>
      <c r="H67" s="34"/>
    </row>
    <row r="68" spans="1:8" ht="12.75" customHeight="1">
      <c r="A68" s="141" t="s">
        <v>108</v>
      </c>
      <c r="B68" s="296">
        <v>160733</v>
      </c>
      <c r="C68" s="118">
        <v>75</v>
      </c>
      <c r="D68" s="204">
        <v>125368</v>
      </c>
      <c r="E68" s="122">
        <v>696</v>
      </c>
      <c r="F68" s="205">
        <f>SUM(D68:E68)</f>
        <v>126064</v>
      </c>
      <c r="G68" s="335"/>
      <c r="H68" s="34"/>
    </row>
    <row r="69" spans="1:8" ht="12.75" customHeight="1">
      <c r="A69" s="147" t="s">
        <v>109</v>
      </c>
      <c r="B69" s="297"/>
      <c r="C69" s="118" t="s">
        <v>188</v>
      </c>
      <c r="D69" s="122">
        <v>8800</v>
      </c>
      <c r="E69" s="118" t="s">
        <v>188</v>
      </c>
      <c r="F69" s="119" t="s">
        <v>188</v>
      </c>
      <c r="G69" s="335"/>
      <c r="H69" s="34"/>
    </row>
    <row r="70" spans="1:8" ht="12.75" customHeight="1">
      <c r="A70" s="141" t="s">
        <v>110</v>
      </c>
      <c r="B70" s="298" t="s">
        <v>188</v>
      </c>
      <c r="C70" s="118">
        <v>24.8</v>
      </c>
      <c r="D70" s="118" t="s">
        <v>188</v>
      </c>
      <c r="E70" s="118" t="s">
        <v>188</v>
      </c>
      <c r="F70" s="123">
        <v>22131</v>
      </c>
      <c r="G70" s="335"/>
      <c r="H70" s="34"/>
    </row>
    <row r="71" spans="1:8" ht="12.75" customHeight="1">
      <c r="A71" s="150" t="s">
        <v>103</v>
      </c>
      <c r="B71" s="299"/>
      <c r="C71" s="118" t="s">
        <v>188</v>
      </c>
      <c r="D71" s="118" t="s">
        <v>188</v>
      </c>
      <c r="E71" s="118" t="s">
        <v>188</v>
      </c>
      <c r="F71" s="124">
        <v>148</v>
      </c>
      <c r="G71" s="335"/>
      <c r="H71" s="34"/>
    </row>
    <row r="72" spans="1:8" ht="12.75" customHeight="1">
      <c r="A72" s="141" t="s">
        <v>111</v>
      </c>
      <c r="B72" s="296">
        <v>89367</v>
      </c>
      <c r="C72" s="118" t="s">
        <v>217</v>
      </c>
      <c r="D72" s="122">
        <v>4890</v>
      </c>
      <c r="E72" s="122">
        <v>55246</v>
      </c>
      <c r="F72" s="123">
        <f>SUM(D72:E72)</f>
        <v>60136</v>
      </c>
      <c r="G72" s="335"/>
      <c r="H72" s="34"/>
    </row>
    <row r="73" spans="1:8" ht="12.75" customHeight="1">
      <c r="A73" s="150" t="s">
        <v>112</v>
      </c>
      <c r="B73" s="297"/>
      <c r="C73" s="118" t="s">
        <v>188</v>
      </c>
      <c r="D73" s="118" t="s">
        <v>188</v>
      </c>
      <c r="E73" s="118" t="s">
        <v>188</v>
      </c>
      <c r="F73" s="124" t="s">
        <v>188</v>
      </c>
      <c r="G73" s="335"/>
      <c r="H73" s="34"/>
    </row>
    <row r="74" spans="1:8" ht="12.75" customHeight="1">
      <c r="A74" s="141" t="s">
        <v>190</v>
      </c>
      <c r="B74" s="298" t="s">
        <v>188</v>
      </c>
      <c r="C74" s="118">
        <v>18.5</v>
      </c>
      <c r="D74" s="122">
        <v>606</v>
      </c>
      <c r="E74" s="122">
        <v>65420</v>
      </c>
      <c r="F74" s="123">
        <f>SUM(D74:E74)</f>
        <v>66026</v>
      </c>
      <c r="G74" s="335"/>
      <c r="H74" s="34"/>
    </row>
    <row r="75" spans="1:8" ht="12.75" customHeight="1">
      <c r="A75" s="150" t="s">
        <v>210</v>
      </c>
      <c r="B75" s="299"/>
      <c r="C75" s="118" t="s">
        <v>188</v>
      </c>
      <c r="D75" s="118" t="s">
        <v>188</v>
      </c>
      <c r="E75" s="118" t="s">
        <v>188</v>
      </c>
      <c r="F75" s="124" t="s">
        <v>188</v>
      </c>
      <c r="G75" s="335"/>
      <c r="H75" s="34"/>
    </row>
    <row r="76" spans="1:8" ht="12.75" customHeight="1">
      <c r="A76" s="141" t="s">
        <v>113</v>
      </c>
      <c r="B76" s="296">
        <v>294817</v>
      </c>
      <c r="C76" s="118">
        <v>17.9</v>
      </c>
      <c r="D76" s="122">
        <v>1086</v>
      </c>
      <c r="E76" s="122">
        <v>239037</v>
      </c>
      <c r="F76" s="123">
        <f>SUM(D76:E76)</f>
        <v>240123</v>
      </c>
      <c r="G76" s="49"/>
      <c r="H76" s="34"/>
    </row>
    <row r="77" spans="1:8" ht="12.75" customHeight="1">
      <c r="A77" s="150" t="s">
        <v>114</v>
      </c>
      <c r="B77" s="297"/>
      <c r="C77" s="118" t="s">
        <v>188</v>
      </c>
      <c r="D77" s="118" t="s">
        <v>188</v>
      </c>
      <c r="E77" s="118" t="s">
        <v>188</v>
      </c>
      <c r="F77" s="124">
        <v>11351</v>
      </c>
      <c r="G77" s="49"/>
      <c r="H77" s="34"/>
    </row>
    <row r="78" spans="1:8" ht="12.75" customHeight="1">
      <c r="A78" s="141" t="s">
        <v>115</v>
      </c>
      <c r="B78" s="298" t="s">
        <v>188</v>
      </c>
      <c r="C78" s="118">
        <v>29</v>
      </c>
      <c r="D78" s="122">
        <v>1437</v>
      </c>
      <c r="E78" s="122">
        <v>43561</v>
      </c>
      <c r="F78" s="123">
        <f>SUM(D78:E78)</f>
        <v>44998</v>
      </c>
      <c r="G78" s="49"/>
      <c r="H78" s="34"/>
    </row>
    <row r="79" spans="1:8" ht="12.75" customHeight="1">
      <c r="A79" s="150" t="s">
        <v>210</v>
      </c>
      <c r="B79" s="299"/>
      <c r="C79" s="118" t="s">
        <v>188</v>
      </c>
      <c r="D79" s="118" t="s">
        <v>188</v>
      </c>
      <c r="E79" s="118" t="s">
        <v>188</v>
      </c>
      <c r="F79" s="124">
        <v>1921</v>
      </c>
      <c r="G79" s="49"/>
      <c r="H79" s="34"/>
    </row>
    <row r="80" spans="1:8" ht="12.75" customHeight="1">
      <c r="A80" s="141" t="s">
        <v>116</v>
      </c>
      <c r="B80" s="298" t="s">
        <v>188</v>
      </c>
      <c r="C80" s="118">
        <v>28.8</v>
      </c>
      <c r="D80" s="118" t="s">
        <v>188</v>
      </c>
      <c r="E80" s="118" t="s">
        <v>188</v>
      </c>
      <c r="F80" s="123">
        <v>132589</v>
      </c>
      <c r="G80" s="49"/>
      <c r="H80" s="34"/>
    </row>
    <row r="81" spans="1:8" ht="12.75" customHeight="1">
      <c r="A81" s="150" t="s">
        <v>103</v>
      </c>
      <c r="B81" s="299"/>
      <c r="C81" s="118" t="s">
        <v>188</v>
      </c>
      <c r="D81" s="118" t="s">
        <v>188</v>
      </c>
      <c r="E81" s="118" t="s">
        <v>188</v>
      </c>
      <c r="F81" s="124">
        <v>1822</v>
      </c>
      <c r="G81" s="49"/>
      <c r="H81" s="34"/>
    </row>
    <row r="82" spans="1:8" ht="12.75" customHeight="1">
      <c r="A82" s="141" t="s">
        <v>117</v>
      </c>
      <c r="B82" s="298" t="s">
        <v>188</v>
      </c>
      <c r="C82" s="118">
        <v>22.5</v>
      </c>
      <c r="D82" s="122">
        <v>1652</v>
      </c>
      <c r="E82" s="122">
        <v>133707</v>
      </c>
      <c r="F82" s="123">
        <f>SUM(D82:E82)</f>
        <v>135359</v>
      </c>
      <c r="G82" s="49"/>
      <c r="H82" s="34"/>
    </row>
    <row r="83" spans="1:8" ht="12.75" customHeight="1">
      <c r="A83" s="150" t="s">
        <v>210</v>
      </c>
      <c r="B83" s="299"/>
      <c r="C83" s="118" t="s">
        <v>188</v>
      </c>
      <c r="D83" s="118" t="s">
        <v>188</v>
      </c>
      <c r="E83" s="118" t="s">
        <v>188</v>
      </c>
      <c r="F83" s="124">
        <v>5573</v>
      </c>
      <c r="G83" s="49"/>
      <c r="H83" s="34"/>
    </row>
    <row r="84" spans="1:8" ht="12.75" customHeight="1">
      <c r="A84" s="141" t="s">
        <v>118</v>
      </c>
      <c r="B84" s="298" t="s">
        <v>188</v>
      </c>
      <c r="C84" s="118" t="s">
        <v>203</v>
      </c>
      <c r="D84" s="118" t="s">
        <v>188</v>
      </c>
      <c r="E84" s="118" t="s">
        <v>188</v>
      </c>
      <c r="F84" s="123">
        <v>38621</v>
      </c>
      <c r="G84" s="49"/>
      <c r="H84" s="34"/>
    </row>
    <row r="85" spans="1:8" ht="12.75" customHeight="1">
      <c r="A85" s="150" t="s">
        <v>103</v>
      </c>
      <c r="B85" s="299"/>
      <c r="C85" s="118" t="s">
        <v>188</v>
      </c>
      <c r="D85" s="118" t="s">
        <v>188</v>
      </c>
      <c r="E85" s="118" t="s">
        <v>188</v>
      </c>
      <c r="F85" s="124">
        <v>1519</v>
      </c>
      <c r="G85" s="49"/>
      <c r="H85" s="34"/>
    </row>
    <row r="86" spans="1:8" ht="12.75" customHeight="1">
      <c r="A86" s="141" t="s">
        <v>119</v>
      </c>
      <c r="B86" s="298" t="s">
        <v>188</v>
      </c>
      <c r="C86" s="118">
        <v>24.8</v>
      </c>
      <c r="D86" s="118" t="s">
        <v>188</v>
      </c>
      <c r="E86" s="118" t="s">
        <v>188</v>
      </c>
      <c r="F86" s="123">
        <v>104014</v>
      </c>
      <c r="G86" s="49"/>
      <c r="H86" s="34"/>
    </row>
    <row r="87" spans="1:8" ht="12.75" customHeight="1">
      <c r="A87" s="150" t="s">
        <v>202</v>
      </c>
      <c r="B87" s="299"/>
      <c r="C87" s="118" t="s">
        <v>188</v>
      </c>
      <c r="D87" s="118" t="s">
        <v>188</v>
      </c>
      <c r="E87" s="118" t="s">
        <v>188</v>
      </c>
      <c r="F87" s="124">
        <v>4795</v>
      </c>
      <c r="G87" s="49"/>
      <c r="H87" s="34"/>
    </row>
    <row r="88" spans="1:8" ht="12.75" customHeight="1">
      <c r="A88" s="141" t="s">
        <v>212</v>
      </c>
      <c r="B88" s="298" t="s">
        <v>188</v>
      </c>
      <c r="C88" s="118">
        <v>119</v>
      </c>
      <c r="D88" s="122">
        <v>744</v>
      </c>
      <c r="E88" s="122">
        <v>16716</v>
      </c>
      <c r="F88" s="123">
        <f>SUM(D88:E88)</f>
        <v>17460</v>
      </c>
      <c r="G88" s="49"/>
      <c r="H88" s="34"/>
    </row>
    <row r="89" spans="1:8" ht="12.75" customHeight="1">
      <c r="A89" s="150" t="s">
        <v>213</v>
      </c>
      <c r="B89" s="299"/>
      <c r="C89" s="118" t="s">
        <v>188</v>
      </c>
      <c r="D89" s="118" t="s">
        <v>188</v>
      </c>
      <c r="E89" s="118" t="s">
        <v>188</v>
      </c>
      <c r="F89" s="124">
        <v>3478</v>
      </c>
      <c r="G89" s="49"/>
      <c r="H89" s="34"/>
    </row>
    <row r="90" spans="1:8" ht="12.75" customHeight="1">
      <c r="A90" s="141" t="s">
        <v>120</v>
      </c>
      <c r="B90" s="298" t="s">
        <v>188</v>
      </c>
      <c r="C90" s="118">
        <v>21.5</v>
      </c>
      <c r="D90" s="122">
        <v>24055</v>
      </c>
      <c r="E90" s="204">
        <v>136292</v>
      </c>
      <c r="F90" s="205">
        <f>SUM(D90:E90)</f>
        <v>160347</v>
      </c>
      <c r="G90" s="49"/>
      <c r="H90" s="34"/>
    </row>
    <row r="91" spans="1:8" ht="12.75" customHeight="1">
      <c r="A91" s="150" t="s">
        <v>210</v>
      </c>
      <c r="B91" s="299"/>
      <c r="C91" s="118" t="s">
        <v>188</v>
      </c>
      <c r="D91" s="118" t="s">
        <v>188</v>
      </c>
      <c r="E91" s="118" t="s">
        <v>188</v>
      </c>
      <c r="F91" s="124">
        <v>11</v>
      </c>
      <c r="G91" s="49"/>
      <c r="H91" s="34"/>
    </row>
    <row r="92" spans="1:8" ht="12.75" customHeight="1">
      <c r="A92" s="307" t="s">
        <v>35</v>
      </c>
      <c r="B92" s="308"/>
      <c r="C92" s="308"/>
      <c r="D92" s="308"/>
      <c r="E92" s="308"/>
      <c r="F92" s="318"/>
      <c r="G92" s="44"/>
      <c r="H92" s="34"/>
    </row>
    <row r="93" spans="1:8" ht="12.75" customHeight="1">
      <c r="A93" s="141" t="s">
        <v>121</v>
      </c>
      <c r="B93" s="296" t="s">
        <v>188</v>
      </c>
      <c r="C93" s="118">
        <v>59</v>
      </c>
      <c r="D93" s="122">
        <v>395</v>
      </c>
      <c r="E93" s="122">
        <v>14423</v>
      </c>
      <c r="F93" s="123">
        <f>SUM(D93:E93)</f>
        <v>14818</v>
      </c>
      <c r="G93" s="44"/>
      <c r="H93" s="34"/>
    </row>
    <row r="94" spans="1:8" ht="12.75" customHeight="1">
      <c r="A94" s="150" t="s">
        <v>210</v>
      </c>
      <c r="B94" s="297"/>
      <c r="C94" s="122" t="s">
        <v>188</v>
      </c>
      <c r="D94" s="122" t="s">
        <v>188</v>
      </c>
      <c r="E94" s="122" t="s">
        <v>188</v>
      </c>
      <c r="F94" s="124">
        <v>681</v>
      </c>
      <c r="G94" s="44"/>
      <c r="H94" s="34"/>
    </row>
    <row r="95" spans="1:8" ht="12.75" customHeight="1">
      <c r="A95" s="141" t="s">
        <v>122</v>
      </c>
      <c r="B95" s="303">
        <v>203931</v>
      </c>
      <c r="C95" s="118">
        <v>15.9</v>
      </c>
      <c r="D95" s="122">
        <v>3378</v>
      </c>
      <c r="E95" s="122">
        <v>155948</v>
      </c>
      <c r="F95" s="123">
        <f>SUM(D95:E95)</f>
        <v>159326</v>
      </c>
      <c r="G95" s="44"/>
      <c r="H95" s="34"/>
    </row>
    <row r="96" spans="1:8" ht="12.75" customHeight="1">
      <c r="A96" s="150" t="s">
        <v>114</v>
      </c>
      <c r="B96" s="303"/>
      <c r="C96" s="122" t="s">
        <v>188</v>
      </c>
      <c r="D96" s="122" t="s">
        <v>188</v>
      </c>
      <c r="E96" s="122" t="s">
        <v>188</v>
      </c>
      <c r="F96" s="124">
        <v>868</v>
      </c>
      <c r="G96" s="44"/>
      <c r="H96" s="34"/>
    </row>
    <row r="97" spans="1:8" ht="12.75" customHeight="1">
      <c r="A97" s="141" t="s">
        <v>123</v>
      </c>
      <c r="B97" s="303">
        <v>108005</v>
      </c>
      <c r="C97" s="118">
        <v>15.5</v>
      </c>
      <c r="D97" s="122">
        <v>517</v>
      </c>
      <c r="E97" s="122">
        <v>74172</v>
      </c>
      <c r="F97" s="123">
        <f>SUM(D97:E97)</f>
        <v>74689</v>
      </c>
      <c r="G97" s="44"/>
      <c r="H97" s="34"/>
    </row>
    <row r="98" spans="1:8" ht="12.75" customHeight="1">
      <c r="A98" s="150" t="s">
        <v>114</v>
      </c>
      <c r="B98" s="303"/>
      <c r="C98" s="122" t="s">
        <v>188</v>
      </c>
      <c r="D98" s="122" t="s">
        <v>188</v>
      </c>
      <c r="E98" s="122" t="s">
        <v>188</v>
      </c>
      <c r="F98" s="124">
        <v>2628</v>
      </c>
      <c r="G98" s="44"/>
      <c r="H98" s="34"/>
    </row>
    <row r="99" spans="1:8" ht="12.75" customHeight="1">
      <c r="A99" s="141" t="s">
        <v>124</v>
      </c>
      <c r="B99" s="296" t="s">
        <v>188</v>
      </c>
      <c r="C99" s="118">
        <v>16.9</v>
      </c>
      <c r="D99" s="122">
        <v>6041</v>
      </c>
      <c r="E99" s="122">
        <v>136929</v>
      </c>
      <c r="F99" s="123">
        <f>SUM(D99:E99)</f>
        <v>142970</v>
      </c>
      <c r="G99" s="44"/>
      <c r="H99" s="34"/>
    </row>
    <row r="100" spans="1:8" ht="12.75" customHeight="1">
      <c r="A100" s="150" t="s">
        <v>210</v>
      </c>
      <c r="B100" s="297"/>
      <c r="C100" s="122" t="s">
        <v>188</v>
      </c>
      <c r="D100" s="122" t="s">
        <v>188</v>
      </c>
      <c r="E100" s="122" t="s">
        <v>188</v>
      </c>
      <c r="F100" s="124" t="s">
        <v>188</v>
      </c>
      <c r="G100" s="44"/>
      <c r="H100" s="34"/>
    </row>
    <row r="101" spans="1:8" ht="12.75" customHeight="1">
      <c r="A101" s="141" t="s">
        <v>125</v>
      </c>
      <c r="B101" s="296" t="s">
        <v>188</v>
      </c>
      <c r="C101" s="118">
        <v>19.9</v>
      </c>
      <c r="D101" s="122">
        <v>53020</v>
      </c>
      <c r="E101" s="122">
        <v>171965</v>
      </c>
      <c r="F101" s="123">
        <f>SUM(D101:E101)</f>
        <v>224985</v>
      </c>
      <c r="G101" s="44"/>
      <c r="H101" s="34"/>
    </row>
    <row r="102" spans="1:8" ht="12.75" customHeight="1">
      <c r="A102" s="150" t="s">
        <v>210</v>
      </c>
      <c r="B102" s="297"/>
      <c r="C102" s="122" t="s">
        <v>188</v>
      </c>
      <c r="D102" s="122" t="s">
        <v>188</v>
      </c>
      <c r="E102" s="122" t="s">
        <v>188</v>
      </c>
      <c r="F102" s="124">
        <v>2975</v>
      </c>
      <c r="G102" s="44"/>
      <c r="H102" s="34"/>
    </row>
    <row r="103" spans="1:8" ht="12.75" customHeight="1">
      <c r="A103" s="343" t="s">
        <v>36</v>
      </c>
      <c r="B103" s="344"/>
      <c r="C103" s="344"/>
      <c r="D103" s="344"/>
      <c r="E103" s="344"/>
      <c r="F103" s="349"/>
      <c r="G103" s="44"/>
      <c r="H103" s="34"/>
    </row>
    <row r="104" spans="1:8" ht="12.75" customHeight="1">
      <c r="A104" s="141" t="s">
        <v>126</v>
      </c>
      <c r="B104" s="342" t="s">
        <v>188</v>
      </c>
      <c r="C104" s="118">
        <v>69</v>
      </c>
      <c r="D104" s="122" t="s">
        <v>188</v>
      </c>
      <c r="E104" s="122" t="s">
        <v>188</v>
      </c>
      <c r="F104" s="123">
        <v>18959</v>
      </c>
      <c r="G104" s="44"/>
      <c r="H104" s="34"/>
    </row>
    <row r="105" spans="1:8" ht="12.75" customHeight="1">
      <c r="A105" s="150" t="s">
        <v>127</v>
      </c>
      <c r="B105" s="342"/>
      <c r="C105" s="122" t="s">
        <v>188</v>
      </c>
      <c r="D105" s="122" t="s">
        <v>188</v>
      </c>
      <c r="E105" s="122" t="s">
        <v>188</v>
      </c>
      <c r="F105" s="124">
        <v>1017</v>
      </c>
      <c r="G105" s="44"/>
      <c r="H105" s="34"/>
    </row>
    <row r="106" spans="1:8" ht="12.75" customHeight="1">
      <c r="A106" s="141" t="s">
        <v>208</v>
      </c>
      <c r="B106" s="342" t="s">
        <v>188</v>
      </c>
      <c r="C106" s="118">
        <v>69</v>
      </c>
      <c r="D106" s="122">
        <v>18084</v>
      </c>
      <c r="E106" s="122">
        <v>17361</v>
      </c>
      <c r="F106" s="123">
        <f>SUM(D106:E106)</f>
        <v>35445</v>
      </c>
      <c r="G106" s="44"/>
      <c r="H106" s="34"/>
    </row>
    <row r="107" spans="1:8" ht="12.75" customHeight="1">
      <c r="A107" s="150" t="s">
        <v>209</v>
      </c>
      <c r="B107" s="342"/>
      <c r="C107" s="122" t="s">
        <v>188</v>
      </c>
      <c r="D107" s="122" t="s">
        <v>188</v>
      </c>
      <c r="E107" s="122" t="s">
        <v>188</v>
      </c>
      <c r="F107" s="124">
        <v>1734</v>
      </c>
      <c r="G107" s="44"/>
      <c r="H107" s="34"/>
    </row>
    <row r="108" spans="1:8" ht="12.75" customHeight="1">
      <c r="A108" s="343" t="s">
        <v>37</v>
      </c>
      <c r="B108" s="344"/>
      <c r="C108" s="344"/>
      <c r="D108" s="344"/>
      <c r="E108" s="344"/>
      <c r="F108" s="345"/>
      <c r="G108" s="44"/>
      <c r="H108" s="34"/>
    </row>
    <row r="109" spans="1:8" ht="12.75" customHeight="1">
      <c r="A109" s="141" t="s">
        <v>84</v>
      </c>
      <c r="B109" s="296">
        <v>605280</v>
      </c>
      <c r="C109" s="118">
        <v>8</v>
      </c>
      <c r="D109" s="122">
        <v>27193</v>
      </c>
      <c r="E109" s="122">
        <v>450579</v>
      </c>
      <c r="F109" s="123">
        <f>SUM(D109:E109)</f>
        <v>477772</v>
      </c>
      <c r="G109" s="44"/>
      <c r="H109" s="34"/>
    </row>
    <row r="110" spans="1:8" ht="12.75" customHeight="1">
      <c r="A110" s="150" t="s">
        <v>128</v>
      </c>
      <c r="B110" s="297"/>
      <c r="C110" s="122" t="s">
        <v>188</v>
      </c>
      <c r="D110" s="122" t="s">
        <v>188</v>
      </c>
      <c r="E110" s="122" t="s">
        <v>188</v>
      </c>
      <c r="F110" s="124" t="s">
        <v>188</v>
      </c>
      <c r="G110" s="44"/>
      <c r="H110" s="34"/>
    </row>
    <row r="111" spans="1:8" ht="12.75" customHeight="1">
      <c r="A111" s="143" t="s">
        <v>129</v>
      </c>
      <c r="B111" s="296">
        <v>160306</v>
      </c>
      <c r="C111" s="118" t="s">
        <v>252</v>
      </c>
      <c r="D111" s="122">
        <v>2616</v>
      </c>
      <c r="E111" s="122">
        <v>109349</v>
      </c>
      <c r="F111" s="123">
        <f>SUM(D111:E111)</f>
        <v>111965</v>
      </c>
      <c r="G111" s="44"/>
      <c r="H111" s="34"/>
    </row>
    <row r="112" spans="1:8" ht="12.75" customHeight="1">
      <c r="A112" s="150" t="s">
        <v>112</v>
      </c>
      <c r="B112" s="297"/>
      <c r="C112" s="122" t="s">
        <v>188</v>
      </c>
      <c r="D112" s="122" t="s">
        <v>188</v>
      </c>
      <c r="E112" s="122" t="s">
        <v>188</v>
      </c>
      <c r="F112" s="124" t="s">
        <v>188</v>
      </c>
      <c r="G112" s="44"/>
      <c r="H112" s="34"/>
    </row>
    <row r="113" spans="1:8" ht="12.75" customHeight="1">
      <c r="A113" s="141" t="s">
        <v>130</v>
      </c>
      <c r="B113" s="296">
        <v>202846</v>
      </c>
      <c r="C113" s="118" t="s">
        <v>253</v>
      </c>
      <c r="D113" s="122">
        <v>6638</v>
      </c>
      <c r="E113" s="122">
        <v>132764</v>
      </c>
      <c r="F113" s="123">
        <f>SUM(D113:E113)</f>
        <v>139402</v>
      </c>
      <c r="G113" s="44"/>
      <c r="H113" s="34"/>
    </row>
    <row r="114" spans="1:8" ht="12.75" customHeight="1">
      <c r="A114" s="150" t="s">
        <v>112</v>
      </c>
      <c r="B114" s="297"/>
      <c r="C114" s="122" t="s">
        <v>188</v>
      </c>
      <c r="D114" s="122" t="s">
        <v>188</v>
      </c>
      <c r="E114" s="122" t="s">
        <v>188</v>
      </c>
      <c r="F114" s="124" t="s">
        <v>188</v>
      </c>
      <c r="G114" s="44"/>
      <c r="H114" s="34"/>
    </row>
    <row r="115" spans="1:8" ht="12.75" customHeight="1">
      <c r="A115" s="141" t="s">
        <v>131</v>
      </c>
      <c r="B115" s="296">
        <v>40909</v>
      </c>
      <c r="C115" s="118" t="s">
        <v>211</v>
      </c>
      <c r="D115" s="122">
        <v>16513</v>
      </c>
      <c r="E115" s="122">
        <v>14442</v>
      </c>
      <c r="F115" s="123">
        <f>SUM(D115:E115)</f>
        <v>30955</v>
      </c>
      <c r="G115" s="44"/>
      <c r="H115" s="34"/>
    </row>
    <row r="116" spans="1:8" ht="12.75" customHeight="1">
      <c r="A116" s="150" t="s">
        <v>132</v>
      </c>
      <c r="B116" s="297"/>
      <c r="C116" s="122" t="s">
        <v>188</v>
      </c>
      <c r="D116" s="122" t="s">
        <v>188</v>
      </c>
      <c r="E116" s="122" t="s">
        <v>188</v>
      </c>
      <c r="F116" s="124" t="s">
        <v>188</v>
      </c>
      <c r="G116" s="44"/>
      <c r="H116" s="34"/>
    </row>
    <row r="117" spans="1:8" ht="12.75" customHeight="1">
      <c r="A117" s="141" t="s">
        <v>133</v>
      </c>
      <c r="B117" s="296">
        <v>249771</v>
      </c>
      <c r="C117" s="118" t="s">
        <v>254</v>
      </c>
      <c r="D117" s="122">
        <v>61060</v>
      </c>
      <c r="E117" s="122">
        <v>134580</v>
      </c>
      <c r="F117" s="123">
        <f>D117+E117</f>
        <v>195640</v>
      </c>
      <c r="G117" s="44"/>
      <c r="H117" s="34"/>
    </row>
    <row r="118" spans="1:8" ht="12.75" customHeight="1">
      <c r="A118" s="150" t="s">
        <v>112</v>
      </c>
      <c r="B118" s="297"/>
      <c r="C118" s="122" t="s">
        <v>188</v>
      </c>
      <c r="D118" s="122" t="s">
        <v>188</v>
      </c>
      <c r="E118" s="122" t="s">
        <v>188</v>
      </c>
      <c r="F118" s="124" t="s">
        <v>188</v>
      </c>
      <c r="G118" s="44"/>
      <c r="H118" s="34"/>
    </row>
    <row r="119" spans="1:8" ht="12.75" customHeight="1">
      <c r="A119" s="307" t="s">
        <v>38</v>
      </c>
      <c r="B119" s="308"/>
      <c r="C119" s="308"/>
      <c r="D119" s="308"/>
      <c r="E119" s="308"/>
      <c r="F119" s="318"/>
      <c r="G119" s="44"/>
      <c r="H119" s="34"/>
    </row>
    <row r="120" spans="1:8" ht="12.75" customHeight="1">
      <c r="A120" s="141" t="s">
        <v>134</v>
      </c>
      <c r="B120" s="296" t="s">
        <v>188</v>
      </c>
      <c r="C120" s="118">
        <v>55</v>
      </c>
      <c r="D120" s="122">
        <v>4284</v>
      </c>
      <c r="E120" s="122">
        <v>30169</v>
      </c>
      <c r="F120" s="123">
        <f>SUM(D120:E120)</f>
        <v>34453</v>
      </c>
      <c r="G120" s="44"/>
      <c r="H120" s="34"/>
    </row>
    <row r="121" spans="1:8" ht="12.75" customHeight="1">
      <c r="A121" s="150" t="s">
        <v>210</v>
      </c>
      <c r="B121" s="297"/>
      <c r="C121" s="122" t="s">
        <v>188</v>
      </c>
      <c r="D121" s="122" t="s">
        <v>188</v>
      </c>
      <c r="E121" s="122" t="s">
        <v>188</v>
      </c>
      <c r="F121" s="124">
        <v>319</v>
      </c>
      <c r="G121" s="44"/>
      <c r="H121" s="34"/>
    </row>
    <row r="122" spans="1:8" ht="15" customHeight="1">
      <c r="A122" s="346" t="s">
        <v>39</v>
      </c>
      <c r="B122" s="347"/>
      <c r="C122" s="347"/>
      <c r="D122" s="347"/>
      <c r="E122" s="347"/>
      <c r="F122" s="348"/>
      <c r="G122" s="50"/>
      <c r="H122" s="34"/>
    </row>
    <row r="123" spans="1:8" ht="12.75" customHeight="1">
      <c r="A123" s="307" t="s">
        <v>40</v>
      </c>
      <c r="B123" s="308"/>
      <c r="C123" s="308"/>
      <c r="D123" s="308"/>
      <c r="E123" s="308"/>
      <c r="F123" s="318"/>
      <c r="G123" s="44"/>
      <c r="H123" s="34"/>
    </row>
    <row r="124" spans="1:8" ht="12.75" customHeight="1">
      <c r="A124" s="141" t="s">
        <v>135</v>
      </c>
      <c r="B124" s="296">
        <v>56925</v>
      </c>
      <c r="C124" s="118">
        <v>39</v>
      </c>
      <c r="D124" s="122">
        <v>2141</v>
      </c>
      <c r="E124" s="122">
        <v>27663</v>
      </c>
      <c r="F124" s="123">
        <f>SUM(D124:E124)</f>
        <v>29804</v>
      </c>
      <c r="G124" s="44"/>
      <c r="H124" s="34"/>
    </row>
    <row r="125" spans="1:8" ht="12.75" customHeight="1">
      <c r="A125" s="150" t="s">
        <v>136</v>
      </c>
      <c r="B125" s="297"/>
      <c r="C125" s="122" t="s">
        <v>188</v>
      </c>
      <c r="D125" s="122" t="s">
        <v>188</v>
      </c>
      <c r="E125" s="122" t="s">
        <v>188</v>
      </c>
      <c r="F125" s="124">
        <v>8333</v>
      </c>
      <c r="G125" s="44"/>
      <c r="H125" s="34"/>
    </row>
    <row r="126" spans="1:8" ht="12.75" customHeight="1">
      <c r="A126" s="307" t="s">
        <v>41</v>
      </c>
      <c r="B126" s="308"/>
      <c r="C126" s="308"/>
      <c r="D126" s="308"/>
      <c r="E126" s="308"/>
      <c r="F126" s="318"/>
      <c r="G126" s="44"/>
      <c r="H126" s="34"/>
    </row>
    <row r="127" spans="1:8" ht="12.75" customHeight="1">
      <c r="A127" s="144" t="s">
        <v>137</v>
      </c>
      <c r="B127" s="296">
        <v>93326</v>
      </c>
      <c r="C127" s="118" t="s">
        <v>205</v>
      </c>
      <c r="D127" s="122">
        <v>20547</v>
      </c>
      <c r="E127" s="122">
        <v>50138</v>
      </c>
      <c r="F127" s="123">
        <f>SUM(D127:E127)</f>
        <v>70685</v>
      </c>
      <c r="G127" s="44"/>
      <c r="H127" s="34"/>
    </row>
    <row r="128" spans="1:8" ht="12.75" customHeight="1" thickBot="1">
      <c r="A128" s="153" t="s">
        <v>112</v>
      </c>
      <c r="B128" s="351"/>
      <c r="C128" s="139" t="s">
        <v>188</v>
      </c>
      <c r="D128" s="139" t="s">
        <v>188</v>
      </c>
      <c r="E128" s="139" t="s">
        <v>188</v>
      </c>
      <c r="F128" s="138" t="s">
        <v>188</v>
      </c>
      <c r="G128" s="44"/>
      <c r="H128" s="34"/>
    </row>
    <row r="129" spans="1:8" ht="15" customHeight="1">
      <c r="A129" s="310" t="s">
        <v>42</v>
      </c>
      <c r="B129" s="311"/>
      <c r="C129" s="311"/>
      <c r="D129" s="311"/>
      <c r="E129" s="311"/>
      <c r="F129" s="312"/>
      <c r="G129" s="50"/>
      <c r="H129" s="34"/>
    </row>
    <row r="130" spans="1:8" ht="12.75" customHeight="1">
      <c r="A130" s="307" t="s">
        <v>43</v>
      </c>
      <c r="B130" s="308"/>
      <c r="C130" s="308"/>
      <c r="D130" s="308"/>
      <c r="E130" s="308"/>
      <c r="F130" s="309"/>
      <c r="G130" s="44"/>
      <c r="H130" s="34"/>
    </row>
    <row r="131" spans="1:8" ht="12.75" customHeight="1">
      <c r="A131" s="304" t="s">
        <v>44</v>
      </c>
      <c r="B131" s="305"/>
      <c r="C131" s="305"/>
      <c r="D131" s="305"/>
      <c r="E131" s="305"/>
      <c r="F131" s="306"/>
      <c r="G131" s="51"/>
      <c r="H131" s="34"/>
    </row>
    <row r="132" spans="1:8" ht="12.75" customHeight="1">
      <c r="A132" s="144" t="s">
        <v>138</v>
      </c>
      <c r="B132" s="296">
        <v>20638</v>
      </c>
      <c r="C132" s="121">
        <v>35</v>
      </c>
      <c r="D132" s="118" t="s">
        <v>188</v>
      </c>
      <c r="E132" s="118" t="s">
        <v>188</v>
      </c>
      <c r="F132" s="123">
        <v>12812</v>
      </c>
      <c r="G132" s="51"/>
      <c r="H132" s="34"/>
    </row>
    <row r="133" spans="1:8" ht="12.75" customHeight="1">
      <c r="A133" s="150" t="s">
        <v>139</v>
      </c>
      <c r="B133" s="297"/>
      <c r="C133" s="118" t="s">
        <v>188</v>
      </c>
      <c r="D133" s="118" t="s">
        <v>188</v>
      </c>
      <c r="E133" s="118" t="s">
        <v>188</v>
      </c>
      <c r="F133" s="119" t="s">
        <v>188</v>
      </c>
      <c r="G133" s="51"/>
      <c r="H133" s="34"/>
    </row>
    <row r="134" spans="1:8" ht="12.75" customHeight="1">
      <c r="A134" s="144" t="s">
        <v>140</v>
      </c>
      <c r="B134" s="296">
        <v>38300</v>
      </c>
      <c r="C134" s="121">
        <v>39.9</v>
      </c>
      <c r="D134" s="122">
        <v>1882</v>
      </c>
      <c r="E134" s="122">
        <v>23724</v>
      </c>
      <c r="F134" s="123">
        <f>SUM(D134:E134)</f>
        <v>25606</v>
      </c>
      <c r="G134" s="51"/>
      <c r="H134" s="34"/>
    </row>
    <row r="135" spans="1:8" ht="12.75" customHeight="1">
      <c r="A135" s="150" t="s">
        <v>141</v>
      </c>
      <c r="B135" s="297"/>
      <c r="C135" s="118" t="s">
        <v>188</v>
      </c>
      <c r="D135" s="118" t="s">
        <v>188</v>
      </c>
      <c r="E135" s="118" t="s">
        <v>188</v>
      </c>
      <c r="F135" s="124">
        <v>799</v>
      </c>
      <c r="G135" s="51"/>
      <c r="H135" s="34"/>
    </row>
    <row r="136" spans="1:8" ht="12.75" customHeight="1">
      <c r="A136" s="144" t="s">
        <v>218</v>
      </c>
      <c r="B136" s="296">
        <v>37000</v>
      </c>
      <c r="C136" s="121">
        <v>54</v>
      </c>
      <c r="D136" s="122">
        <v>1620</v>
      </c>
      <c r="E136" s="122">
        <v>18218</v>
      </c>
      <c r="F136" s="123">
        <f>SUM(D136:E136)</f>
        <v>19838</v>
      </c>
      <c r="G136" s="51"/>
      <c r="H136" s="34"/>
    </row>
    <row r="137" spans="1:8" ht="12.75" customHeight="1">
      <c r="A137" s="150" t="s">
        <v>136</v>
      </c>
      <c r="B137" s="297"/>
      <c r="C137" s="118" t="s">
        <v>188</v>
      </c>
      <c r="D137" s="118" t="s">
        <v>188</v>
      </c>
      <c r="E137" s="118" t="s">
        <v>188</v>
      </c>
      <c r="F137" s="124">
        <v>4289</v>
      </c>
      <c r="G137" s="51"/>
      <c r="H137" s="34"/>
    </row>
    <row r="138" spans="1:8" ht="12.75" customHeight="1">
      <c r="A138" s="144" t="s">
        <v>231</v>
      </c>
      <c r="B138" s="296">
        <v>25000</v>
      </c>
      <c r="C138" s="121">
        <v>49</v>
      </c>
      <c r="D138" s="122">
        <v>495</v>
      </c>
      <c r="E138" s="122">
        <v>13542</v>
      </c>
      <c r="F138" s="123">
        <f>SUM(D138:E138)</f>
        <v>14037</v>
      </c>
      <c r="G138" s="51"/>
      <c r="H138" s="34"/>
    </row>
    <row r="139" spans="1:8" ht="12.75" customHeight="1">
      <c r="A139" s="150" t="s">
        <v>232</v>
      </c>
      <c r="B139" s="297"/>
      <c r="C139" s="118" t="s">
        <v>188</v>
      </c>
      <c r="D139" s="118" t="s">
        <v>188</v>
      </c>
      <c r="E139" s="118" t="s">
        <v>188</v>
      </c>
      <c r="F139" s="124">
        <v>339</v>
      </c>
      <c r="G139" s="51"/>
      <c r="H139" s="34"/>
    </row>
    <row r="140" spans="1:8" ht="12" customHeight="1">
      <c r="A140" s="304" t="s">
        <v>54</v>
      </c>
      <c r="B140" s="305"/>
      <c r="C140" s="305"/>
      <c r="D140" s="305"/>
      <c r="E140" s="305"/>
      <c r="F140" s="306"/>
      <c r="G140" s="51"/>
      <c r="H140" s="36"/>
    </row>
    <row r="141" spans="1:8" ht="12" customHeight="1">
      <c r="A141" s="144" t="s">
        <v>142</v>
      </c>
      <c r="B141" s="298" t="s">
        <v>188</v>
      </c>
      <c r="C141" s="118">
        <v>59</v>
      </c>
      <c r="D141" s="118" t="s">
        <v>188</v>
      </c>
      <c r="E141" s="118" t="s">
        <v>188</v>
      </c>
      <c r="F141" s="123">
        <v>25594</v>
      </c>
      <c r="G141" s="51"/>
      <c r="H141" s="36"/>
    </row>
    <row r="142" spans="1:8" ht="12" customHeight="1">
      <c r="A142" s="150" t="s">
        <v>103</v>
      </c>
      <c r="B142" s="299"/>
      <c r="C142" s="118" t="s">
        <v>188</v>
      </c>
      <c r="D142" s="118" t="s">
        <v>188</v>
      </c>
      <c r="E142" s="118" t="s">
        <v>188</v>
      </c>
      <c r="F142" s="124">
        <v>2022</v>
      </c>
      <c r="G142" s="51"/>
      <c r="H142" s="36"/>
    </row>
    <row r="143" spans="1:8" ht="12" customHeight="1">
      <c r="A143" s="307" t="s">
        <v>45</v>
      </c>
      <c r="B143" s="308"/>
      <c r="C143" s="308"/>
      <c r="D143" s="308"/>
      <c r="E143" s="308"/>
      <c r="F143" s="309"/>
      <c r="G143" s="44"/>
      <c r="H143" s="34"/>
    </row>
    <row r="144" spans="1:8" ht="12.75" customHeight="1">
      <c r="A144" s="304" t="s">
        <v>46</v>
      </c>
      <c r="B144" s="305"/>
      <c r="C144" s="305"/>
      <c r="D144" s="305"/>
      <c r="E144" s="305"/>
      <c r="F144" s="306"/>
      <c r="G144" s="51"/>
      <c r="H144" s="34"/>
    </row>
    <row r="145" spans="1:8" ht="12.75" customHeight="1">
      <c r="A145" s="145" t="s">
        <v>143</v>
      </c>
      <c r="B145" s="200" t="s">
        <v>256</v>
      </c>
      <c r="C145" s="201"/>
      <c r="D145" s="201"/>
      <c r="E145" s="201"/>
      <c r="F145" s="292"/>
      <c r="G145" s="51"/>
      <c r="H145" s="34"/>
    </row>
    <row r="146" spans="1:8" ht="12.75" customHeight="1">
      <c r="A146" s="152" t="s">
        <v>144</v>
      </c>
      <c r="B146" s="293"/>
      <c r="C146" s="294"/>
      <c r="D146" s="294"/>
      <c r="E146" s="294"/>
      <c r="F146" s="295"/>
      <c r="G146" s="51"/>
      <c r="H146" s="34"/>
    </row>
    <row r="147" spans="1:8" ht="12.75" customHeight="1">
      <c r="A147" s="307" t="s">
        <v>47</v>
      </c>
      <c r="B147" s="308"/>
      <c r="C147" s="308"/>
      <c r="D147" s="308"/>
      <c r="E147" s="308"/>
      <c r="F147" s="309"/>
      <c r="G147" s="44"/>
      <c r="H147" s="34"/>
    </row>
    <row r="148" spans="1:8" ht="12.75" customHeight="1">
      <c r="A148" s="307" t="s">
        <v>48</v>
      </c>
      <c r="B148" s="308"/>
      <c r="C148" s="308"/>
      <c r="D148" s="308"/>
      <c r="E148" s="308"/>
      <c r="F148" s="309"/>
      <c r="G148" s="44"/>
      <c r="H148" s="34"/>
    </row>
    <row r="149" spans="1:8" ht="12.75" customHeight="1">
      <c r="A149" s="144" t="s">
        <v>145</v>
      </c>
      <c r="B149" s="296">
        <v>172000</v>
      </c>
      <c r="C149" s="118">
        <v>17</v>
      </c>
      <c r="D149" s="122">
        <v>39275</v>
      </c>
      <c r="E149" s="122">
        <v>80603</v>
      </c>
      <c r="F149" s="123">
        <f>SUM(D149:E149)</f>
        <v>119878</v>
      </c>
      <c r="G149" s="44"/>
      <c r="H149" s="34"/>
    </row>
    <row r="150" spans="1:8" ht="12.75" customHeight="1">
      <c r="A150" s="150" t="s">
        <v>109</v>
      </c>
      <c r="B150" s="297"/>
      <c r="C150" s="118" t="s">
        <v>188</v>
      </c>
      <c r="D150" s="118" t="s">
        <v>188</v>
      </c>
      <c r="E150" s="118" t="s">
        <v>188</v>
      </c>
      <c r="F150" s="124">
        <v>4554</v>
      </c>
      <c r="G150" s="44"/>
      <c r="H150" s="34"/>
    </row>
    <row r="151" spans="1:8" ht="12.75" customHeight="1">
      <c r="A151" s="304" t="s">
        <v>251</v>
      </c>
      <c r="B151" s="305"/>
      <c r="C151" s="305"/>
      <c r="D151" s="305"/>
      <c r="E151" s="305"/>
      <c r="F151" s="313"/>
      <c r="G151" s="51"/>
      <c r="H151" s="34"/>
    </row>
    <row r="152" spans="1:8" ht="12.75" customHeight="1">
      <c r="A152" s="144" t="s">
        <v>146</v>
      </c>
      <c r="B152" s="298" t="s">
        <v>188</v>
      </c>
      <c r="C152" s="118">
        <v>39</v>
      </c>
      <c r="D152" s="122">
        <v>39491</v>
      </c>
      <c r="E152" s="122">
        <v>97090</v>
      </c>
      <c r="F152" s="123">
        <f>SUM(D152:E152)</f>
        <v>136581</v>
      </c>
      <c r="G152" s="51"/>
      <c r="H152" s="34"/>
    </row>
    <row r="153" spans="1:8" ht="12.75" customHeight="1">
      <c r="A153" s="150" t="s">
        <v>210</v>
      </c>
      <c r="B153" s="299"/>
      <c r="C153" s="118" t="s">
        <v>188</v>
      </c>
      <c r="D153" s="118" t="s">
        <v>188</v>
      </c>
      <c r="E153" s="118" t="s">
        <v>188</v>
      </c>
      <c r="F153" s="124">
        <v>9439</v>
      </c>
      <c r="G153" s="51"/>
      <c r="H153" s="34"/>
    </row>
    <row r="154" spans="1:8" ht="15" customHeight="1">
      <c r="A154" s="300" t="s">
        <v>49</v>
      </c>
      <c r="B154" s="301"/>
      <c r="C154" s="301"/>
      <c r="D154" s="301"/>
      <c r="E154" s="301"/>
      <c r="F154" s="302"/>
      <c r="G154" s="50"/>
      <c r="H154" s="34"/>
    </row>
    <row r="155" spans="1:8" ht="12.75" customHeight="1">
      <c r="A155" s="307" t="s">
        <v>50</v>
      </c>
      <c r="B155" s="308"/>
      <c r="C155" s="308"/>
      <c r="D155" s="308"/>
      <c r="E155" s="308"/>
      <c r="F155" s="309"/>
      <c r="G155" s="44"/>
      <c r="H155" s="34"/>
    </row>
    <row r="156" spans="1:8" ht="12.75" customHeight="1">
      <c r="A156" s="304" t="s">
        <v>51</v>
      </c>
      <c r="B156" s="305"/>
      <c r="C156" s="305"/>
      <c r="D156" s="305"/>
      <c r="E156" s="305"/>
      <c r="F156" s="306"/>
      <c r="G156" s="51"/>
      <c r="H156" s="34"/>
    </row>
    <row r="157" spans="1:8" ht="12.75" customHeight="1">
      <c r="A157" s="144" t="s">
        <v>147</v>
      </c>
      <c r="B157" s="296">
        <v>14000</v>
      </c>
      <c r="C157" s="118">
        <v>39</v>
      </c>
      <c r="D157" s="122">
        <v>8340</v>
      </c>
      <c r="E157" s="122">
        <v>4966</v>
      </c>
      <c r="F157" s="123">
        <f>SUM(D157:E157)</f>
        <v>13306</v>
      </c>
      <c r="G157" s="51"/>
      <c r="H157" s="34"/>
    </row>
    <row r="158" spans="1:8" ht="12.75" customHeight="1">
      <c r="A158" s="150" t="s">
        <v>148</v>
      </c>
      <c r="B158" s="297"/>
      <c r="C158" s="118" t="s">
        <v>188</v>
      </c>
      <c r="D158" s="118" t="s">
        <v>188</v>
      </c>
      <c r="E158" s="118" t="s">
        <v>188</v>
      </c>
      <c r="F158" s="124">
        <v>38</v>
      </c>
      <c r="G158" s="51"/>
      <c r="H158" s="34"/>
    </row>
    <row r="159" spans="1:8" ht="12.75" customHeight="1">
      <c r="A159" s="144" t="s">
        <v>149</v>
      </c>
      <c r="B159" s="296">
        <v>39583</v>
      </c>
      <c r="C159" s="118">
        <v>24</v>
      </c>
      <c r="D159" s="122">
        <v>23971</v>
      </c>
      <c r="E159" s="122">
        <v>7155</v>
      </c>
      <c r="F159" s="123">
        <f>SUM(D159:E159)</f>
        <v>31126</v>
      </c>
      <c r="G159" s="51"/>
      <c r="H159" s="34"/>
    </row>
    <row r="160" spans="1:8" ht="12.75" customHeight="1">
      <c r="A160" s="150" t="s">
        <v>150</v>
      </c>
      <c r="B160" s="297"/>
      <c r="C160" s="118" t="s">
        <v>188</v>
      </c>
      <c r="D160" s="118" t="s">
        <v>188</v>
      </c>
      <c r="E160" s="118" t="s">
        <v>188</v>
      </c>
      <c r="F160" s="124">
        <v>655</v>
      </c>
      <c r="G160" s="51"/>
      <c r="H160" s="34"/>
    </row>
    <row r="161" spans="1:8" ht="12.75" customHeight="1">
      <c r="A161" s="144" t="s">
        <v>151</v>
      </c>
      <c r="B161" s="303">
        <v>30215</v>
      </c>
      <c r="C161" s="118">
        <v>25</v>
      </c>
      <c r="D161" s="118" t="s">
        <v>188</v>
      </c>
      <c r="E161" s="118" t="s">
        <v>188</v>
      </c>
      <c r="F161" s="123">
        <v>22629</v>
      </c>
      <c r="G161" s="51"/>
      <c r="H161" s="34"/>
    </row>
    <row r="162" spans="1:8" ht="12.75" customHeight="1">
      <c r="A162" s="150" t="s">
        <v>152</v>
      </c>
      <c r="B162" s="303"/>
      <c r="C162" s="118" t="s">
        <v>188</v>
      </c>
      <c r="D162" s="118" t="s">
        <v>188</v>
      </c>
      <c r="E162" s="118" t="s">
        <v>188</v>
      </c>
      <c r="F162" s="124">
        <v>40</v>
      </c>
      <c r="G162" s="51"/>
      <c r="H162" s="34"/>
    </row>
    <row r="163" spans="1:8" ht="12.75" customHeight="1">
      <c r="A163" s="144" t="s">
        <v>153</v>
      </c>
      <c r="B163" s="303">
        <v>23318</v>
      </c>
      <c r="C163" s="118">
        <v>17</v>
      </c>
      <c r="D163" s="122">
        <v>10801</v>
      </c>
      <c r="E163" s="122">
        <v>8765</v>
      </c>
      <c r="F163" s="123">
        <f>SUM(D163:E163)</f>
        <v>19566</v>
      </c>
      <c r="G163" s="51"/>
      <c r="H163" s="34"/>
    </row>
    <row r="164" spans="1:8" ht="12.75" customHeight="1">
      <c r="A164" s="150" t="s">
        <v>154</v>
      </c>
      <c r="B164" s="303"/>
      <c r="C164" s="118" t="s">
        <v>188</v>
      </c>
      <c r="D164" s="118" t="s">
        <v>188</v>
      </c>
      <c r="E164" s="118" t="s">
        <v>188</v>
      </c>
      <c r="F164" s="124">
        <v>9</v>
      </c>
      <c r="G164" s="51"/>
      <c r="H164" s="34"/>
    </row>
    <row r="165" spans="1:8" ht="12.75" customHeight="1">
      <c r="A165" s="304" t="s">
        <v>55</v>
      </c>
      <c r="B165" s="305"/>
      <c r="C165" s="305"/>
      <c r="D165" s="305"/>
      <c r="E165" s="305"/>
      <c r="F165" s="306"/>
      <c r="G165" s="51"/>
      <c r="H165" s="34"/>
    </row>
    <row r="166" spans="1:8" ht="12.75" customHeight="1">
      <c r="A166" s="144" t="s">
        <v>155</v>
      </c>
      <c r="B166" s="296">
        <v>63250</v>
      </c>
      <c r="C166" s="118">
        <v>24.9</v>
      </c>
      <c r="D166" s="118" t="s">
        <v>188</v>
      </c>
      <c r="E166" s="118" t="s">
        <v>188</v>
      </c>
      <c r="F166" s="123">
        <v>51161</v>
      </c>
      <c r="G166" s="51"/>
      <c r="H166" s="34"/>
    </row>
    <row r="167" spans="1:8" ht="12.75" customHeight="1">
      <c r="A167" s="150" t="s">
        <v>166</v>
      </c>
      <c r="B167" s="297"/>
      <c r="C167" s="118" t="s">
        <v>188</v>
      </c>
      <c r="D167" s="118" t="s">
        <v>188</v>
      </c>
      <c r="E167" s="118" t="s">
        <v>188</v>
      </c>
      <c r="F167" s="124">
        <v>7580</v>
      </c>
      <c r="G167" s="51"/>
      <c r="H167" s="34"/>
    </row>
    <row r="168" spans="1:8" ht="12.75" customHeight="1">
      <c r="A168" s="144" t="s">
        <v>156</v>
      </c>
      <c r="B168" s="296">
        <v>20000</v>
      </c>
      <c r="C168" s="118">
        <v>20</v>
      </c>
      <c r="D168" s="122">
        <v>7669</v>
      </c>
      <c r="E168" s="122">
        <v>5159</v>
      </c>
      <c r="F168" s="123">
        <f>SUM(D168:E168)</f>
        <v>12828</v>
      </c>
      <c r="G168" s="51"/>
      <c r="H168" s="34"/>
    </row>
    <row r="169" spans="1:8" ht="12.75" customHeight="1">
      <c r="A169" s="150" t="s">
        <v>148</v>
      </c>
      <c r="B169" s="297"/>
      <c r="C169" s="118" t="s">
        <v>188</v>
      </c>
      <c r="D169" s="118" t="s">
        <v>188</v>
      </c>
      <c r="E169" s="118" t="s">
        <v>188</v>
      </c>
      <c r="F169" s="124">
        <v>2977</v>
      </c>
      <c r="G169" s="51"/>
      <c r="H169" s="34"/>
    </row>
    <row r="170" spans="1:8" ht="12.75" customHeight="1">
      <c r="A170" s="144" t="s">
        <v>214</v>
      </c>
      <c r="B170" s="296">
        <v>32500</v>
      </c>
      <c r="C170" s="118">
        <v>150</v>
      </c>
      <c r="D170" s="122">
        <v>2313</v>
      </c>
      <c r="E170" s="122">
        <v>18487</v>
      </c>
      <c r="F170" s="123">
        <f>SUM(D170:E170)</f>
        <v>20800</v>
      </c>
      <c r="G170" s="51"/>
      <c r="H170" s="34"/>
    </row>
    <row r="171" spans="1:8" ht="12.75" customHeight="1">
      <c r="A171" s="150" t="s">
        <v>148</v>
      </c>
      <c r="B171" s="297"/>
      <c r="C171" s="118" t="s">
        <v>188</v>
      </c>
      <c r="D171" s="118" t="s">
        <v>188</v>
      </c>
      <c r="E171" s="118" t="s">
        <v>188</v>
      </c>
      <c r="F171" s="124">
        <v>4330</v>
      </c>
      <c r="G171" s="51"/>
      <c r="H171" s="34"/>
    </row>
    <row r="172" spans="1:8" ht="12.75" customHeight="1">
      <c r="A172" s="144" t="s">
        <v>157</v>
      </c>
      <c r="B172" s="303">
        <v>53000</v>
      </c>
      <c r="C172" s="118">
        <v>139</v>
      </c>
      <c r="D172" s="118" t="s">
        <v>188</v>
      </c>
      <c r="E172" s="118" t="s">
        <v>188</v>
      </c>
      <c r="F172" s="123">
        <v>47146</v>
      </c>
      <c r="G172" s="51"/>
      <c r="H172" s="34"/>
    </row>
    <row r="173" spans="1:8" ht="12.75" customHeight="1">
      <c r="A173" s="150" t="s">
        <v>158</v>
      </c>
      <c r="B173" s="303"/>
      <c r="C173" s="118" t="s">
        <v>188</v>
      </c>
      <c r="D173" s="118" t="s">
        <v>188</v>
      </c>
      <c r="E173" s="118" t="s">
        <v>188</v>
      </c>
      <c r="F173" s="119" t="s">
        <v>188</v>
      </c>
      <c r="G173" s="51"/>
      <c r="H173" s="34"/>
    </row>
    <row r="174" spans="1:8" ht="12.75" customHeight="1">
      <c r="A174" s="144" t="s">
        <v>229</v>
      </c>
      <c r="B174" s="303">
        <v>1300</v>
      </c>
      <c r="C174" s="118">
        <v>35</v>
      </c>
      <c r="D174" s="122">
        <v>521</v>
      </c>
      <c r="E174" s="122">
        <v>301</v>
      </c>
      <c r="F174" s="123">
        <f>SUM(D174:E174)</f>
        <v>822</v>
      </c>
      <c r="G174" s="51"/>
      <c r="H174" s="34"/>
    </row>
    <row r="175" spans="1:8" ht="12.75" customHeight="1">
      <c r="A175" s="178" t="s">
        <v>159</v>
      </c>
      <c r="B175" s="296"/>
      <c r="C175" s="179" t="s">
        <v>188</v>
      </c>
      <c r="D175" s="179" t="s">
        <v>188</v>
      </c>
      <c r="E175" s="179" t="s">
        <v>188</v>
      </c>
      <c r="F175" s="180" t="s">
        <v>188</v>
      </c>
      <c r="G175" s="51"/>
      <c r="H175" s="34"/>
    </row>
    <row r="176" spans="1:8" ht="12.75" customHeight="1">
      <c r="A176" s="144" t="s">
        <v>230</v>
      </c>
      <c r="B176" s="303">
        <v>8655</v>
      </c>
      <c r="C176" s="118">
        <v>79</v>
      </c>
      <c r="D176" s="122">
        <v>1091</v>
      </c>
      <c r="E176" s="122">
        <v>5049</v>
      </c>
      <c r="F176" s="123">
        <f>SUM(D176:E176)</f>
        <v>6140</v>
      </c>
      <c r="G176" s="51"/>
      <c r="H176" s="34"/>
    </row>
    <row r="177" spans="1:8" ht="12.75" customHeight="1">
      <c r="A177" s="150" t="s">
        <v>159</v>
      </c>
      <c r="B177" s="303"/>
      <c r="C177" s="118" t="s">
        <v>188</v>
      </c>
      <c r="D177" s="118" t="s">
        <v>188</v>
      </c>
      <c r="E177" s="118" t="s">
        <v>188</v>
      </c>
      <c r="F177" s="119" t="s">
        <v>188</v>
      </c>
      <c r="G177" s="51"/>
      <c r="H177" s="34"/>
    </row>
    <row r="178" spans="1:8" ht="12.75" customHeight="1">
      <c r="A178" s="144" t="s">
        <v>160</v>
      </c>
      <c r="B178" s="303">
        <v>45530</v>
      </c>
      <c r="C178" s="118">
        <v>170</v>
      </c>
      <c r="D178" s="118" t="s">
        <v>188</v>
      </c>
      <c r="E178" s="118" t="s">
        <v>188</v>
      </c>
      <c r="F178" s="123">
        <v>30543</v>
      </c>
      <c r="G178" s="51"/>
      <c r="H178" s="34"/>
    </row>
    <row r="179" spans="1:8" ht="12.75" customHeight="1">
      <c r="A179" s="150" t="s">
        <v>158</v>
      </c>
      <c r="B179" s="303"/>
      <c r="C179" s="118" t="s">
        <v>188</v>
      </c>
      <c r="D179" s="118" t="s">
        <v>188</v>
      </c>
      <c r="E179" s="118" t="s">
        <v>188</v>
      </c>
      <c r="F179" s="119" t="s">
        <v>188</v>
      </c>
      <c r="G179" s="51"/>
      <c r="H179" s="34"/>
    </row>
    <row r="180" spans="1:8" ht="12.75" customHeight="1">
      <c r="A180" s="144" t="s">
        <v>255</v>
      </c>
      <c r="B180" s="296">
        <v>27720</v>
      </c>
      <c r="C180" s="118">
        <v>45</v>
      </c>
      <c r="D180" s="122">
        <v>2558</v>
      </c>
      <c r="E180" s="122">
        <v>20415</v>
      </c>
      <c r="F180" s="123">
        <f>SUM(D180:E180)</f>
        <v>22973</v>
      </c>
      <c r="G180" s="51"/>
      <c r="H180" s="34"/>
    </row>
    <row r="181" spans="1:8" ht="12.75" customHeight="1">
      <c r="A181" s="150" t="s">
        <v>159</v>
      </c>
      <c r="B181" s="297"/>
      <c r="C181" s="118" t="s">
        <v>188</v>
      </c>
      <c r="D181" s="118" t="s">
        <v>188</v>
      </c>
      <c r="E181" s="118" t="s">
        <v>188</v>
      </c>
      <c r="F181" s="119" t="s">
        <v>188</v>
      </c>
      <c r="G181" s="51"/>
      <c r="H181" s="34"/>
    </row>
    <row r="182" spans="1:8" ht="12.75" customHeight="1">
      <c r="A182" s="144" t="s">
        <v>161</v>
      </c>
      <c r="B182" s="296">
        <v>44000</v>
      </c>
      <c r="C182" s="118">
        <v>22</v>
      </c>
      <c r="D182" s="122">
        <v>16299</v>
      </c>
      <c r="E182" s="122">
        <v>21159</v>
      </c>
      <c r="F182" s="123">
        <f>SUM(D182:E182)</f>
        <v>37458</v>
      </c>
      <c r="G182" s="51"/>
      <c r="H182" s="34"/>
    </row>
    <row r="183" spans="1:8" ht="12.75" customHeight="1">
      <c r="A183" s="178" t="s">
        <v>166</v>
      </c>
      <c r="B183" s="322"/>
      <c r="C183" s="179" t="s">
        <v>188</v>
      </c>
      <c r="D183" s="179" t="s">
        <v>188</v>
      </c>
      <c r="E183" s="179" t="s">
        <v>188</v>
      </c>
      <c r="F183" s="181">
        <v>2750</v>
      </c>
      <c r="G183" s="51"/>
      <c r="H183" s="34"/>
    </row>
    <row r="184" spans="1:8" ht="12.75" customHeight="1">
      <c r="A184" s="144" t="s">
        <v>162</v>
      </c>
      <c r="B184" s="296">
        <v>47000</v>
      </c>
      <c r="C184" s="118">
        <v>105</v>
      </c>
      <c r="D184" s="122">
        <v>9607</v>
      </c>
      <c r="E184" s="122">
        <v>22045</v>
      </c>
      <c r="F184" s="123">
        <f>SUM(D184:E184)</f>
        <v>31652</v>
      </c>
      <c r="G184" s="51"/>
      <c r="H184" s="34"/>
    </row>
    <row r="185" spans="1:8" ht="12.75" customHeight="1">
      <c r="A185" s="150" t="s">
        <v>148</v>
      </c>
      <c r="B185" s="297"/>
      <c r="C185" s="118" t="s">
        <v>188</v>
      </c>
      <c r="D185" s="118" t="s">
        <v>188</v>
      </c>
      <c r="E185" s="118" t="s">
        <v>188</v>
      </c>
      <c r="F185" s="124">
        <v>7254</v>
      </c>
      <c r="G185" s="51"/>
      <c r="H185" s="34"/>
    </row>
    <row r="186" spans="1:8" ht="12.75" customHeight="1">
      <c r="A186" s="144" t="s">
        <v>163</v>
      </c>
      <c r="B186" s="296">
        <v>43975</v>
      </c>
      <c r="C186" s="118" t="s">
        <v>206</v>
      </c>
      <c r="D186" s="118" t="s">
        <v>188</v>
      </c>
      <c r="E186" s="118" t="s">
        <v>188</v>
      </c>
      <c r="F186" s="123">
        <v>33841</v>
      </c>
      <c r="G186" s="51"/>
      <c r="H186" s="34"/>
    </row>
    <row r="187" spans="1:8" ht="12.75" customHeight="1">
      <c r="A187" s="150" t="s">
        <v>158</v>
      </c>
      <c r="B187" s="297"/>
      <c r="C187" s="118" t="s">
        <v>188</v>
      </c>
      <c r="D187" s="118" t="s">
        <v>188</v>
      </c>
      <c r="E187" s="118" t="s">
        <v>188</v>
      </c>
      <c r="F187" s="119" t="s">
        <v>188</v>
      </c>
      <c r="G187" s="51"/>
      <c r="H187" s="34"/>
    </row>
    <row r="188" spans="1:8" ht="12.75" customHeight="1">
      <c r="A188" s="144" t="s">
        <v>164</v>
      </c>
      <c r="B188" s="298" t="s">
        <v>188</v>
      </c>
      <c r="C188" s="118">
        <v>35</v>
      </c>
      <c r="D188" s="122">
        <v>2448</v>
      </c>
      <c r="E188" s="122">
        <v>13617</v>
      </c>
      <c r="F188" s="123">
        <f>SUM(D188:E188)</f>
        <v>16065</v>
      </c>
      <c r="G188" s="51"/>
      <c r="H188" s="34"/>
    </row>
    <row r="189" spans="1:8" ht="12.75" customHeight="1">
      <c r="A189" s="150" t="s">
        <v>165</v>
      </c>
      <c r="B189" s="299"/>
      <c r="C189" s="118" t="s">
        <v>188</v>
      </c>
      <c r="D189" s="118" t="s">
        <v>188</v>
      </c>
      <c r="E189" s="118" t="s">
        <v>188</v>
      </c>
      <c r="F189" s="124">
        <v>1103</v>
      </c>
      <c r="G189" s="51"/>
      <c r="H189" s="34"/>
    </row>
    <row r="190" spans="1:8" ht="12.75" customHeight="1">
      <c r="A190" s="307" t="s">
        <v>52</v>
      </c>
      <c r="B190" s="308"/>
      <c r="C190" s="308"/>
      <c r="D190" s="308"/>
      <c r="E190" s="308"/>
      <c r="F190" s="309"/>
      <c r="G190" s="44"/>
      <c r="H190" s="34"/>
    </row>
    <row r="191" spans="1:8" ht="15" customHeight="1">
      <c r="A191" s="146" t="s">
        <v>192</v>
      </c>
      <c r="B191" s="296">
        <v>27080</v>
      </c>
      <c r="C191" s="118">
        <v>70</v>
      </c>
      <c r="D191" s="122">
        <v>2391</v>
      </c>
      <c r="E191" s="122">
        <v>19843</v>
      </c>
      <c r="F191" s="123">
        <f>SUM(D191:E191)</f>
        <v>22234</v>
      </c>
      <c r="G191" s="37"/>
      <c r="H191" s="34"/>
    </row>
    <row r="192" spans="1:8" ht="13.5" thickBot="1">
      <c r="A192" s="154" t="s">
        <v>159</v>
      </c>
      <c r="B192" s="351"/>
      <c r="C192" s="134" t="s">
        <v>188</v>
      </c>
      <c r="D192" s="134" t="s">
        <v>188</v>
      </c>
      <c r="E192" s="134" t="s">
        <v>188</v>
      </c>
      <c r="F192" s="135" t="s">
        <v>188</v>
      </c>
      <c r="G192" s="34"/>
      <c r="H192" s="34"/>
    </row>
    <row r="193" spans="1:8" ht="12.75">
      <c r="A193" s="35"/>
      <c r="B193" s="34"/>
      <c r="C193" s="34"/>
      <c r="D193" s="34"/>
      <c r="E193" s="34"/>
      <c r="F193" s="34"/>
      <c r="G193" s="34"/>
      <c r="H193" s="34"/>
    </row>
    <row r="194" spans="1:8" ht="7.5" customHeight="1">
      <c r="A194" s="35"/>
      <c r="B194" s="34"/>
      <c r="C194" s="34"/>
      <c r="D194" s="34"/>
      <c r="E194" s="34"/>
      <c r="F194" s="34"/>
      <c r="G194" s="34"/>
      <c r="H194" s="34"/>
    </row>
    <row r="195" spans="1:8" ht="1.5" customHeight="1">
      <c r="A195" s="350" t="s">
        <v>207</v>
      </c>
      <c r="B195" s="350"/>
      <c r="C195" s="350"/>
      <c r="D195" s="350"/>
      <c r="E195" s="350"/>
      <c r="F195" s="350"/>
      <c r="G195" s="34"/>
      <c r="H195" s="34"/>
    </row>
    <row r="196" spans="1:8" ht="12.75">
      <c r="A196" s="35"/>
      <c r="B196" s="34"/>
      <c r="C196" s="34"/>
      <c r="D196" s="34"/>
      <c r="E196" s="34"/>
      <c r="F196" s="34"/>
      <c r="G196" s="34"/>
      <c r="H196" s="34"/>
    </row>
    <row r="197" spans="1:8" ht="12.75">
      <c r="A197" s="35"/>
      <c r="B197" s="34"/>
      <c r="C197" s="34"/>
      <c r="D197" s="34"/>
      <c r="E197" s="34"/>
      <c r="F197" s="34"/>
      <c r="G197" s="34"/>
      <c r="H197" s="34"/>
    </row>
    <row r="198" spans="1:8" ht="12.75">
      <c r="A198" s="35"/>
      <c r="B198" s="34"/>
      <c r="C198" s="34"/>
      <c r="D198" s="34"/>
      <c r="E198" s="34"/>
      <c r="F198" s="34"/>
      <c r="G198" s="34"/>
      <c r="H198" s="34"/>
    </row>
    <row r="199" spans="1:8" ht="12.75">
      <c r="A199" s="35"/>
      <c r="B199" s="34"/>
      <c r="C199" s="34"/>
      <c r="D199" s="34"/>
      <c r="E199" s="34"/>
      <c r="F199" s="34"/>
      <c r="G199" s="34"/>
      <c r="H199" s="34"/>
    </row>
    <row r="200" spans="1:8" ht="12.75">
      <c r="A200" s="35"/>
      <c r="B200" s="34"/>
      <c r="C200" s="34"/>
      <c r="D200" s="34"/>
      <c r="E200" s="34"/>
      <c r="F200" s="34"/>
      <c r="G200" s="34"/>
      <c r="H200" s="34"/>
    </row>
    <row r="201" spans="1:8" ht="12.75">
      <c r="A201" s="35"/>
      <c r="B201" s="34"/>
      <c r="C201" s="34"/>
      <c r="D201" s="34"/>
      <c r="E201" s="34"/>
      <c r="F201" s="34"/>
      <c r="G201" s="34"/>
      <c r="H201" s="34"/>
    </row>
    <row r="202" spans="1:8" ht="12.75">
      <c r="A202" s="35"/>
      <c r="B202" s="34"/>
      <c r="C202" s="34"/>
      <c r="D202" s="34"/>
      <c r="E202" s="34"/>
      <c r="F202" s="34"/>
      <c r="G202" s="34"/>
      <c r="H202" s="34"/>
    </row>
    <row r="203" spans="1:8" ht="12.75">
      <c r="A203" s="35"/>
      <c r="B203" s="34"/>
      <c r="C203" s="34"/>
      <c r="D203" s="34"/>
      <c r="E203" s="34"/>
      <c r="F203" s="34"/>
      <c r="G203" s="34"/>
      <c r="H203" s="34"/>
    </row>
    <row r="204" spans="1:8" ht="12.75">
      <c r="A204" s="35"/>
      <c r="B204" s="34"/>
      <c r="C204" s="34"/>
      <c r="D204" s="34"/>
      <c r="E204" s="34"/>
      <c r="F204" s="34"/>
      <c r="G204" s="34"/>
      <c r="H204" s="34"/>
    </row>
    <row r="205" spans="1:8" ht="12.75">
      <c r="A205" s="35"/>
      <c r="B205" s="34"/>
      <c r="C205" s="34"/>
      <c r="D205" s="34"/>
      <c r="E205" s="34"/>
      <c r="F205" s="34"/>
      <c r="G205" s="34"/>
      <c r="H205" s="34"/>
    </row>
    <row r="206" spans="1:8" ht="12.75">
      <c r="A206" s="35"/>
      <c r="B206" s="34"/>
      <c r="C206" s="34"/>
      <c r="D206" s="34"/>
      <c r="E206" s="34"/>
      <c r="F206" s="34"/>
      <c r="G206" s="34"/>
      <c r="H206" s="34"/>
    </row>
    <row r="207" spans="1:8" ht="12.75">
      <c r="A207" s="35"/>
      <c r="B207" s="34"/>
      <c r="C207" s="34"/>
      <c r="D207" s="34"/>
      <c r="E207" s="34"/>
      <c r="F207" s="34"/>
      <c r="G207" s="34"/>
      <c r="H207" s="34"/>
    </row>
    <row r="208" spans="1:8" ht="12.75">
      <c r="A208" s="35"/>
      <c r="B208" s="34"/>
      <c r="C208" s="34"/>
      <c r="D208" s="34"/>
      <c r="E208" s="34"/>
      <c r="F208" s="34"/>
      <c r="G208" s="34"/>
      <c r="H208" s="34"/>
    </row>
    <row r="209" spans="1:8" ht="12.75">
      <c r="A209" s="35"/>
      <c r="B209" s="34"/>
      <c r="C209" s="34"/>
      <c r="D209" s="34"/>
      <c r="E209" s="34"/>
      <c r="F209" s="34"/>
      <c r="G209" s="34"/>
      <c r="H209" s="34"/>
    </row>
    <row r="210" spans="1:8" ht="12.75">
      <c r="A210" s="35"/>
      <c r="B210" s="34"/>
      <c r="C210" s="34"/>
      <c r="D210" s="34"/>
      <c r="E210" s="34"/>
      <c r="F210" s="34"/>
      <c r="G210" s="34"/>
      <c r="H210" s="34"/>
    </row>
    <row r="211" spans="1:8" ht="12.75">
      <c r="A211" s="35"/>
      <c r="B211" s="34"/>
      <c r="C211" s="34"/>
      <c r="D211" s="34"/>
      <c r="E211" s="34"/>
      <c r="F211" s="34"/>
      <c r="G211" s="34"/>
      <c r="H211" s="34"/>
    </row>
    <row r="212" spans="1:8" ht="12.75">
      <c r="A212" s="35"/>
      <c r="B212" s="34"/>
      <c r="C212" s="34"/>
      <c r="D212" s="34"/>
      <c r="E212" s="34"/>
      <c r="F212" s="34"/>
      <c r="G212" s="34"/>
      <c r="H212" s="34"/>
    </row>
    <row r="213" spans="1:8" ht="12.75">
      <c r="A213" s="35"/>
      <c r="B213" s="34"/>
      <c r="C213" s="34"/>
      <c r="D213" s="34"/>
      <c r="E213" s="34"/>
      <c r="F213" s="34"/>
      <c r="G213" s="34"/>
      <c r="H213" s="34"/>
    </row>
    <row r="214" spans="1:8" ht="12.75">
      <c r="A214" s="35"/>
      <c r="B214" s="34"/>
      <c r="C214" s="34"/>
      <c r="D214" s="34"/>
      <c r="E214" s="34"/>
      <c r="F214" s="34"/>
      <c r="G214" s="34"/>
      <c r="H214" s="34"/>
    </row>
    <row r="215" spans="1:8" ht="12.75">
      <c r="A215" s="35"/>
      <c r="B215" s="34"/>
      <c r="C215" s="34"/>
      <c r="D215" s="34"/>
      <c r="E215" s="34"/>
      <c r="F215" s="34"/>
      <c r="G215" s="34"/>
      <c r="H215" s="34"/>
    </row>
    <row r="216" spans="1:8" ht="12.75">
      <c r="A216" s="35"/>
      <c r="B216" s="34"/>
      <c r="C216" s="34"/>
      <c r="D216" s="34"/>
      <c r="E216" s="34"/>
      <c r="F216" s="34"/>
      <c r="G216" s="34"/>
      <c r="H216" s="34"/>
    </row>
    <row r="217" spans="1:8" ht="12.75">
      <c r="A217" s="35"/>
      <c r="B217" s="34"/>
      <c r="C217" s="34"/>
      <c r="D217" s="34"/>
      <c r="E217" s="34"/>
      <c r="F217" s="34"/>
      <c r="G217" s="34"/>
      <c r="H217" s="34"/>
    </row>
    <row r="218" spans="1:8" ht="12.75">
      <c r="A218" s="35"/>
      <c r="B218" s="34"/>
      <c r="C218" s="34"/>
      <c r="D218" s="34"/>
      <c r="E218" s="34"/>
      <c r="F218" s="34"/>
      <c r="G218" s="34"/>
      <c r="H218" s="34"/>
    </row>
    <row r="219" spans="1:8" ht="12.75">
      <c r="A219" s="35"/>
      <c r="B219" s="34"/>
      <c r="C219" s="34"/>
      <c r="D219" s="34"/>
      <c r="E219" s="34"/>
      <c r="F219" s="34"/>
      <c r="G219" s="34"/>
      <c r="H219" s="34"/>
    </row>
    <row r="220" spans="1:8" ht="12.75">
      <c r="A220" s="35"/>
      <c r="B220" s="34"/>
      <c r="C220" s="34"/>
      <c r="D220" s="34"/>
      <c r="E220" s="34"/>
      <c r="F220" s="34"/>
      <c r="G220" s="34"/>
      <c r="H220" s="34"/>
    </row>
    <row r="221" spans="1:8" ht="12.75">
      <c r="A221" s="35"/>
      <c r="B221" s="34"/>
      <c r="C221" s="34"/>
      <c r="D221" s="34"/>
      <c r="E221" s="34"/>
      <c r="F221" s="34"/>
      <c r="G221" s="34"/>
      <c r="H221" s="34"/>
    </row>
    <row r="222" spans="1:8" ht="12.75">
      <c r="A222" s="35"/>
      <c r="B222" s="34"/>
      <c r="C222" s="34"/>
      <c r="D222" s="34"/>
      <c r="E222" s="34"/>
      <c r="F222" s="34"/>
      <c r="G222" s="34"/>
      <c r="H222" s="34"/>
    </row>
    <row r="223" spans="1:8" ht="12.75">
      <c r="A223" s="35"/>
      <c r="B223" s="34"/>
      <c r="C223" s="34"/>
      <c r="D223" s="34"/>
      <c r="E223" s="34"/>
      <c r="F223" s="34"/>
      <c r="G223" s="34"/>
      <c r="H223" s="34"/>
    </row>
    <row r="224" spans="1:8" ht="12.75">
      <c r="A224" s="35"/>
      <c r="B224" s="34"/>
      <c r="C224" s="34"/>
      <c r="D224" s="34"/>
      <c r="E224" s="34"/>
      <c r="F224" s="34"/>
      <c r="G224" s="34"/>
      <c r="H224" s="34"/>
    </row>
    <row r="225" spans="1:8" ht="12.75">
      <c r="A225" s="35"/>
      <c r="B225" s="34"/>
      <c r="C225" s="34"/>
      <c r="D225" s="34"/>
      <c r="E225" s="34"/>
      <c r="F225" s="34"/>
      <c r="G225" s="34"/>
      <c r="H225" s="34"/>
    </row>
    <row r="226" spans="1:8" ht="12.75">
      <c r="A226" s="35"/>
      <c r="B226" s="34"/>
      <c r="C226" s="34"/>
      <c r="D226" s="34"/>
      <c r="E226" s="34"/>
      <c r="F226" s="34"/>
      <c r="G226" s="34"/>
      <c r="H226" s="34"/>
    </row>
    <row r="227" spans="1:8" ht="12.75">
      <c r="A227" s="35"/>
      <c r="B227" s="34"/>
      <c r="C227" s="34"/>
      <c r="D227" s="34"/>
      <c r="E227" s="34"/>
      <c r="F227" s="34"/>
      <c r="G227" s="34"/>
      <c r="H227" s="34"/>
    </row>
    <row r="228" spans="1:8" ht="12.75">
      <c r="A228" s="35"/>
      <c r="B228" s="34"/>
      <c r="C228" s="34"/>
      <c r="D228" s="34"/>
      <c r="E228" s="34"/>
      <c r="F228" s="34"/>
      <c r="G228" s="34"/>
      <c r="H228" s="34"/>
    </row>
    <row r="229" spans="1:8" ht="12.75">
      <c r="A229" s="35"/>
      <c r="B229" s="34"/>
      <c r="C229" s="34"/>
      <c r="D229" s="34"/>
      <c r="E229" s="34"/>
      <c r="F229" s="34"/>
      <c r="G229" s="34"/>
      <c r="H229" s="34"/>
    </row>
    <row r="230" spans="1:8" ht="12.75">
      <c r="A230" s="35"/>
      <c r="B230" s="34"/>
      <c r="C230" s="34"/>
      <c r="D230" s="34"/>
      <c r="E230" s="34"/>
      <c r="F230" s="34"/>
      <c r="G230" s="34"/>
      <c r="H230" s="34"/>
    </row>
    <row r="231" spans="1:8" ht="12.75">
      <c r="A231" s="35"/>
      <c r="B231" s="34"/>
      <c r="C231" s="34"/>
      <c r="D231" s="34"/>
      <c r="E231" s="34"/>
      <c r="F231" s="34"/>
      <c r="G231" s="34"/>
      <c r="H231" s="34"/>
    </row>
    <row r="232" spans="1:8" ht="12.75">
      <c r="A232" s="35"/>
      <c r="B232" s="34"/>
      <c r="C232" s="34"/>
      <c r="D232" s="34"/>
      <c r="E232" s="34"/>
      <c r="F232" s="34"/>
      <c r="G232" s="34"/>
      <c r="H232" s="34"/>
    </row>
    <row r="233" spans="1:8" ht="12.75">
      <c r="A233" s="35"/>
      <c r="B233" s="34"/>
      <c r="C233" s="34"/>
      <c r="D233" s="34"/>
      <c r="E233" s="34"/>
      <c r="F233" s="34"/>
      <c r="G233" s="34"/>
      <c r="H233" s="34"/>
    </row>
    <row r="234" spans="1:8" ht="12.75">
      <c r="A234" s="35"/>
      <c r="B234" s="34"/>
      <c r="C234" s="34"/>
      <c r="D234" s="34"/>
      <c r="E234" s="34"/>
      <c r="F234" s="34"/>
      <c r="G234" s="34"/>
      <c r="H234" s="34"/>
    </row>
    <row r="235" spans="1:8" ht="12.75">
      <c r="A235" s="35"/>
      <c r="B235" s="34"/>
      <c r="C235" s="34"/>
      <c r="D235" s="34"/>
      <c r="E235" s="34"/>
      <c r="F235" s="34"/>
      <c r="G235" s="34"/>
      <c r="H235" s="34"/>
    </row>
    <row r="236" spans="1:8" ht="12.75">
      <c r="A236" s="35"/>
      <c r="B236" s="34"/>
      <c r="C236" s="34"/>
      <c r="D236" s="34"/>
      <c r="E236" s="34"/>
      <c r="F236" s="34"/>
      <c r="G236" s="34"/>
      <c r="H236" s="34"/>
    </row>
    <row r="237" spans="1:8" ht="12.75">
      <c r="A237" s="35"/>
      <c r="B237" s="34"/>
      <c r="C237" s="34"/>
      <c r="D237" s="34"/>
      <c r="E237" s="34"/>
      <c r="F237" s="34"/>
      <c r="G237" s="34"/>
      <c r="H237" s="34"/>
    </row>
    <row r="238" spans="1:8" ht="12.75">
      <c r="A238" s="35"/>
      <c r="B238" s="34"/>
      <c r="C238" s="34"/>
      <c r="D238" s="34"/>
      <c r="E238" s="34"/>
      <c r="F238" s="34"/>
      <c r="G238" s="34"/>
      <c r="H238" s="34"/>
    </row>
    <row r="239" spans="1:8" ht="12.75">
      <c r="A239" s="35"/>
      <c r="B239" s="34"/>
      <c r="C239" s="34"/>
      <c r="D239" s="34"/>
      <c r="E239" s="34"/>
      <c r="F239" s="34"/>
      <c r="G239" s="34"/>
      <c r="H239" s="34"/>
    </row>
    <row r="240" spans="1:8" ht="12.75">
      <c r="A240" s="35"/>
      <c r="B240" s="34"/>
      <c r="C240" s="34"/>
      <c r="D240" s="34"/>
      <c r="E240" s="34"/>
      <c r="F240" s="34"/>
      <c r="G240" s="34"/>
      <c r="H240" s="34"/>
    </row>
    <row r="241" spans="1:8" ht="12.75">
      <c r="A241" s="35"/>
      <c r="B241" s="34"/>
      <c r="C241" s="34"/>
      <c r="D241" s="34"/>
      <c r="E241" s="34"/>
      <c r="F241" s="34"/>
      <c r="G241" s="34"/>
      <c r="H241" s="34"/>
    </row>
    <row r="242" spans="1:8" ht="12.75">
      <c r="A242" s="35"/>
      <c r="B242" s="34"/>
      <c r="C242" s="34"/>
      <c r="D242" s="34"/>
      <c r="E242" s="34"/>
      <c r="F242" s="34"/>
      <c r="G242" s="34"/>
      <c r="H242" s="34"/>
    </row>
    <row r="243" spans="1:8" ht="12.75">
      <c r="A243" s="35"/>
      <c r="B243" s="34"/>
      <c r="C243" s="34"/>
      <c r="D243" s="34"/>
      <c r="E243" s="34"/>
      <c r="F243" s="34"/>
      <c r="G243" s="34"/>
      <c r="H243" s="34"/>
    </row>
    <row r="244" spans="1:8" ht="12.75">
      <c r="A244" s="35"/>
      <c r="B244" s="34"/>
      <c r="C244" s="34"/>
      <c r="D244" s="34"/>
      <c r="E244" s="34"/>
      <c r="F244" s="34"/>
      <c r="G244" s="34"/>
      <c r="H244" s="34"/>
    </row>
    <row r="245" spans="1:8" ht="12.75">
      <c r="A245" s="35"/>
      <c r="B245" s="34"/>
      <c r="C245" s="34"/>
      <c r="D245" s="34"/>
      <c r="E245" s="34"/>
      <c r="F245" s="34"/>
      <c r="G245" s="34"/>
      <c r="H245" s="34"/>
    </row>
    <row r="246" spans="1:8" ht="12.75">
      <c r="A246" s="35"/>
      <c r="B246" s="34"/>
      <c r="C246" s="34"/>
      <c r="D246" s="34"/>
      <c r="E246" s="34"/>
      <c r="F246" s="34"/>
      <c r="G246" s="34"/>
      <c r="H246" s="34"/>
    </row>
    <row r="247" spans="1:8" ht="12.75">
      <c r="A247" s="35"/>
      <c r="B247" s="34"/>
      <c r="C247" s="34"/>
      <c r="D247" s="34"/>
      <c r="E247" s="34"/>
      <c r="F247" s="34"/>
      <c r="G247" s="34"/>
      <c r="H247" s="34"/>
    </row>
    <row r="248" spans="1:8" ht="12.75">
      <c r="A248" s="35"/>
      <c r="B248" s="34"/>
      <c r="C248" s="34"/>
      <c r="D248" s="34"/>
      <c r="E248" s="34"/>
      <c r="F248" s="34"/>
      <c r="G248" s="34"/>
      <c r="H248" s="34"/>
    </row>
    <row r="249" spans="1:8" ht="12.75">
      <c r="A249" s="35"/>
      <c r="B249" s="34"/>
      <c r="C249" s="34"/>
      <c r="D249" s="34"/>
      <c r="E249" s="34"/>
      <c r="F249" s="34"/>
      <c r="G249" s="34"/>
      <c r="H249" s="34"/>
    </row>
    <row r="250" spans="1:8" ht="12.75">
      <c r="A250" s="35"/>
      <c r="B250" s="34"/>
      <c r="C250" s="34"/>
      <c r="D250" s="34"/>
      <c r="E250" s="34"/>
      <c r="F250" s="34"/>
      <c r="G250" s="34"/>
      <c r="H250" s="34"/>
    </row>
    <row r="251" spans="1:8" ht="12.75">
      <c r="A251" s="35"/>
      <c r="B251" s="34"/>
      <c r="C251" s="34"/>
      <c r="D251" s="34"/>
      <c r="E251" s="34"/>
      <c r="F251" s="34"/>
      <c r="G251" s="34"/>
      <c r="H251" s="34"/>
    </row>
    <row r="252" spans="1:8" ht="12.75">
      <c r="A252" s="35"/>
      <c r="B252" s="34"/>
      <c r="C252" s="34"/>
      <c r="D252" s="34"/>
      <c r="E252" s="34"/>
      <c r="F252" s="34"/>
      <c r="G252" s="34"/>
      <c r="H252" s="34"/>
    </row>
    <row r="253" spans="1:8" ht="12.75">
      <c r="A253" s="35"/>
      <c r="B253" s="34"/>
      <c r="C253" s="34"/>
      <c r="D253" s="34"/>
      <c r="E253" s="34"/>
      <c r="F253" s="34"/>
      <c r="G253" s="34"/>
      <c r="H253" s="34"/>
    </row>
    <row r="254" spans="1:8" ht="12.75">
      <c r="A254" s="35"/>
      <c r="B254" s="34"/>
      <c r="C254" s="34"/>
      <c r="D254" s="34"/>
      <c r="E254" s="34"/>
      <c r="F254" s="34"/>
      <c r="G254" s="34"/>
      <c r="H254" s="34"/>
    </row>
    <row r="255" spans="1:8" ht="12.75">
      <c r="A255" s="35"/>
      <c r="B255" s="34"/>
      <c r="C255" s="34"/>
      <c r="D255" s="34"/>
      <c r="E255" s="34"/>
      <c r="F255" s="34"/>
      <c r="G255" s="34"/>
      <c r="H255" s="34"/>
    </row>
    <row r="256" spans="1:8" ht="12.75">
      <c r="A256" s="35"/>
      <c r="B256" s="34"/>
      <c r="C256" s="34"/>
      <c r="D256" s="34"/>
      <c r="E256" s="34"/>
      <c r="F256" s="34"/>
      <c r="G256" s="34"/>
      <c r="H256" s="34"/>
    </row>
    <row r="257" spans="1:8" ht="12.75">
      <c r="A257" s="35"/>
      <c r="B257" s="34"/>
      <c r="C257" s="34"/>
      <c r="D257" s="34"/>
      <c r="E257" s="34"/>
      <c r="F257" s="34"/>
      <c r="G257" s="34"/>
      <c r="H257" s="34"/>
    </row>
    <row r="258" spans="1:8" ht="12.75">
      <c r="A258" s="35"/>
      <c r="B258" s="34"/>
      <c r="C258" s="34"/>
      <c r="D258" s="34"/>
      <c r="E258" s="34"/>
      <c r="F258" s="34"/>
      <c r="G258" s="34"/>
      <c r="H258" s="34"/>
    </row>
    <row r="259" spans="1:8" ht="12.75">
      <c r="A259" s="35"/>
      <c r="B259" s="34"/>
      <c r="C259" s="34"/>
      <c r="D259" s="34"/>
      <c r="E259" s="34"/>
      <c r="F259" s="34"/>
      <c r="G259" s="34"/>
      <c r="H259" s="34"/>
    </row>
    <row r="260" spans="1:8" ht="12.75">
      <c r="A260" s="35"/>
      <c r="B260" s="34"/>
      <c r="C260" s="34"/>
      <c r="D260" s="34"/>
      <c r="E260" s="34"/>
      <c r="F260" s="34"/>
      <c r="G260" s="34"/>
      <c r="H260" s="34"/>
    </row>
    <row r="261" spans="1:8" ht="12.75">
      <c r="A261" s="35"/>
      <c r="B261" s="34"/>
      <c r="C261" s="34"/>
      <c r="D261" s="34"/>
      <c r="E261" s="34"/>
      <c r="F261" s="34"/>
      <c r="G261" s="34"/>
      <c r="H261" s="34"/>
    </row>
    <row r="262" spans="1:8" ht="12.75">
      <c r="A262" s="35"/>
      <c r="B262" s="34"/>
      <c r="C262" s="34"/>
      <c r="D262" s="34"/>
      <c r="E262" s="34"/>
      <c r="F262" s="34"/>
      <c r="G262" s="34"/>
      <c r="H262" s="34"/>
    </row>
    <row r="263" spans="1:8" ht="12.75">
      <c r="A263" s="35"/>
      <c r="B263" s="34"/>
      <c r="C263" s="34"/>
      <c r="D263" s="34"/>
      <c r="E263" s="34"/>
      <c r="F263" s="34"/>
      <c r="G263" s="34"/>
      <c r="H263" s="34"/>
    </row>
    <row r="264" spans="1:8" ht="12.75">
      <c r="A264" s="35"/>
      <c r="B264" s="34"/>
      <c r="C264" s="34"/>
      <c r="D264" s="34"/>
      <c r="E264" s="34"/>
      <c r="F264" s="34"/>
      <c r="G264" s="34"/>
      <c r="H264" s="34"/>
    </row>
    <row r="265" spans="1:8" ht="12.75">
      <c r="A265" s="35"/>
      <c r="B265" s="34"/>
      <c r="C265" s="34"/>
      <c r="D265" s="34"/>
      <c r="E265" s="34"/>
      <c r="F265" s="34"/>
      <c r="G265" s="34"/>
      <c r="H265" s="34"/>
    </row>
    <row r="266" spans="1:8" ht="12.75">
      <c r="A266" s="35"/>
      <c r="B266" s="34"/>
      <c r="C266" s="34"/>
      <c r="D266" s="34"/>
      <c r="E266" s="34"/>
      <c r="F266" s="34"/>
      <c r="G266" s="34"/>
      <c r="H266" s="34"/>
    </row>
    <row r="267" spans="1:8" ht="12.75">
      <c r="A267" s="35"/>
      <c r="B267" s="34"/>
      <c r="C267" s="34"/>
      <c r="D267" s="34"/>
      <c r="E267" s="34"/>
      <c r="F267" s="34"/>
      <c r="G267" s="34"/>
      <c r="H267" s="34"/>
    </row>
    <row r="268" spans="1:8" ht="12.75">
      <c r="A268" s="35"/>
      <c r="B268" s="34"/>
      <c r="C268" s="34"/>
      <c r="D268" s="34"/>
      <c r="E268" s="34"/>
      <c r="F268" s="34"/>
      <c r="G268" s="34"/>
      <c r="H268" s="34"/>
    </row>
    <row r="269" spans="1:8" ht="12.75">
      <c r="A269" s="35"/>
      <c r="B269" s="34"/>
      <c r="C269" s="34"/>
      <c r="D269" s="34"/>
      <c r="E269" s="34"/>
      <c r="F269" s="34"/>
      <c r="G269" s="34"/>
      <c r="H269" s="34"/>
    </row>
    <row r="270" spans="1:8" ht="12.75">
      <c r="A270" s="35"/>
      <c r="B270" s="34"/>
      <c r="C270" s="34"/>
      <c r="D270" s="34"/>
      <c r="E270" s="34"/>
      <c r="F270" s="34"/>
      <c r="G270" s="34"/>
      <c r="H270" s="34"/>
    </row>
    <row r="271" spans="1:8" ht="12.75">
      <c r="A271" s="35"/>
      <c r="B271" s="34"/>
      <c r="C271" s="34"/>
      <c r="D271" s="34"/>
      <c r="E271" s="34"/>
      <c r="F271" s="34"/>
      <c r="G271" s="34"/>
      <c r="H271" s="34"/>
    </row>
    <row r="272" spans="1:8" ht="12.75">
      <c r="A272" s="35"/>
      <c r="B272" s="34"/>
      <c r="C272" s="34"/>
      <c r="D272" s="34"/>
      <c r="E272" s="34"/>
      <c r="F272" s="34"/>
      <c r="G272" s="34"/>
      <c r="H272" s="34"/>
    </row>
    <row r="273" spans="1:8" ht="12.75">
      <c r="A273" s="35"/>
      <c r="B273" s="34"/>
      <c r="C273" s="34"/>
      <c r="D273" s="34"/>
      <c r="E273" s="34"/>
      <c r="F273" s="34"/>
      <c r="G273" s="34"/>
      <c r="H273" s="34"/>
    </row>
    <row r="274" spans="1:8" ht="12.75">
      <c r="A274" s="35"/>
      <c r="B274" s="34"/>
      <c r="C274" s="34"/>
      <c r="D274" s="34"/>
      <c r="E274" s="34"/>
      <c r="F274" s="34"/>
      <c r="G274" s="34"/>
      <c r="H274" s="34"/>
    </row>
    <row r="275" spans="1:8" ht="12.75">
      <c r="A275" s="35"/>
      <c r="B275" s="34"/>
      <c r="C275" s="34"/>
      <c r="D275" s="34"/>
      <c r="E275" s="34"/>
      <c r="F275" s="34"/>
      <c r="G275" s="34"/>
      <c r="H275" s="34"/>
    </row>
    <row r="276" spans="1:8" ht="12.75">
      <c r="A276" s="35"/>
      <c r="B276" s="34"/>
      <c r="C276" s="34"/>
      <c r="D276" s="34"/>
      <c r="E276" s="34"/>
      <c r="F276" s="34"/>
      <c r="G276" s="34"/>
      <c r="H276" s="34"/>
    </row>
    <row r="277" spans="1:8" ht="12.75">
      <c r="A277" s="35"/>
      <c r="B277" s="34"/>
      <c r="C277" s="34"/>
      <c r="D277" s="34"/>
      <c r="E277" s="34"/>
      <c r="F277" s="34"/>
      <c r="G277" s="34"/>
      <c r="H277" s="34"/>
    </row>
    <row r="278" spans="1:8" ht="12.75">
      <c r="A278" s="35"/>
      <c r="B278" s="34"/>
      <c r="C278" s="34"/>
      <c r="D278" s="34"/>
      <c r="E278" s="34"/>
      <c r="F278" s="34"/>
      <c r="G278" s="34"/>
      <c r="H278" s="34"/>
    </row>
    <row r="279" spans="1:8" ht="12.75">
      <c r="A279" s="35"/>
      <c r="B279" s="34"/>
      <c r="C279" s="34"/>
      <c r="D279" s="34"/>
      <c r="E279" s="34"/>
      <c r="F279" s="34"/>
      <c r="G279" s="34"/>
      <c r="H279" s="34"/>
    </row>
    <row r="280" spans="1:8" ht="12.75">
      <c r="A280" s="35"/>
      <c r="B280" s="34"/>
      <c r="C280" s="34"/>
      <c r="D280" s="34"/>
      <c r="E280" s="34"/>
      <c r="F280" s="34"/>
      <c r="G280" s="34"/>
      <c r="H280" s="34"/>
    </row>
    <row r="281" spans="1:8" ht="12.75">
      <c r="A281" s="35"/>
      <c r="B281" s="34"/>
      <c r="C281" s="34"/>
      <c r="D281" s="34"/>
      <c r="E281" s="34"/>
      <c r="F281" s="34"/>
      <c r="G281" s="34"/>
      <c r="H281" s="34"/>
    </row>
    <row r="282" spans="1:8" ht="12.75">
      <c r="A282" s="35"/>
      <c r="B282" s="34"/>
      <c r="C282" s="34"/>
      <c r="D282" s="34"/>
      <c r="E282" s="34"/>
      <c r="F282" s="34"/>
      <c r="G282" s="34"/>
      <c r="H282" s="34"/>
    </row>
    <row r="283" spans="1:8" ht="12.75">
      <c r="A283" s="35"/>
      <c r="B283" s="34"/>
      <c r="C283" s="34"/>
      <c r="D283" s="34"/>
      <c r="E283" s="34"/>
      <c r="F283" s="34"/>
      <c r="G283" s="34"/>
      <c r="H283" s="34"/>
    </row>
    <row r="284" spans="1:8" ht="12.75">
      <c r="A284" s="35"/>
      <c r="B284" s="34"/>
      <c r="C284" s="34"/>
      <c r="D284" s="34"/>
      <c r="E284" s="34"/>
      <c r="F284" s="34"/>
      <c r="G284" s="34"/>
      <c r="H284" s="34"/>
    </row>
    <row r="285" spans="1:8" ht="12.75">
      <c r="A285" s="35"/>
      <c r="B285" s="34"/>
      <c r="C285" s="34"/>
      <c r="D285" s="34"/>
      <c r="E285" s="34"/>
      <c r="F285" s="34"/>
      <c r="G285" s="34"/>
      <c r="H285" s="34"/>
    </row>
    <row r="286" spans="1:8" ht="12.75">
      <c r="A286" s="35"/>
      <c r="B286" s="34"/>
      <c r="C286" s="34"/>
      <c r="D286" s="34"/>
      <c r="E286" s="34"/>
      <c r="F286" s="34"/>
      <c r="G286" s="34"/>
      <c r="H286" s="34"/>
    </row>
    <row r="287" spans="1:8" ht="12.75">
      <c r="A287" s="35"/>
      <c r="B287" s="34"/>
      <c r="C287" s="34"/>
      <c r="D287" s="34"/>
      <c r="E287" s="34"/>
      <c r="F287" s="34"/>
      <c r="G287" s="34"/>
      <c r="H287" s="34"/>
    </row>
    <row r="288" spans="1:8" ht="12.75">
      <c r="A288" s="35"/>
      <c r="B288" s="34"/>
      <c r="C288" s="34"/>
      <c r="D288" s="34"/>
      <c r="E288" s="34"/>
      <c r="F288" s="34"/>
      <c r="G288" s="34"/>
      <c r="H288" s="34"/>
    </row>
    <row r="289" spans="1:8" ht="12.75">
      <c r="A289" s="35"/>
      <c r="B289" s="34"/>
      <c r="C289" s="34"/>
      <c r="D289" s="34"/>
      <c r="E289" s="34"/>
      <c r="F289" s="34"/>
      <c r="G289" s="34"/>
      <c r="H289" s="34"/>
    </row>
    <row r="290" spans="1:8" ht="12.75">
      <c r="A290" s="35"/>
      <c r="B290" s="34"/>
      <c r="C290" s="34"/>
      <c r="D290" s="34"/>
      <c r="E290" s="34"/>
      <c r="F290" s="34"/>
      <c r="G290" s="34"/>
      <c r="H290" s="34"/>
    </row>
    <row r="291" spans="1:8" ht="12.75">
      <c r="A291" s="35"/>
      <c r="B291" s="34"/>
      <c r="C291" s="34"/>
      <c r="D291" s="34"/>
      <c r="E291" s="34"/>
      <c r="F291" s="34"/>
      <c r="G291" s="34"/>
      <c r="H291" s="34"/>
    </row>
    <row r="292" spans="1:8" ht="12.75">
      <c r="A292" s="35"/>
      <c r="B292" s="34"/>
      <c r="C292" s="34"/>
      <c r="D292" s="34"/>
      <c r="E292" s="34"/>
      <c r="F292" s="34"/>
      <c r="G292" s="34"/>
      <c r="H292" s="34"/>
    </row>
    <row r="293" spans="1:8" ht="12.75">
      <c r="A293" s="35"/>
      <c r="B293" s="34"/>
      <c r="C293" s="34"/>
      <c r="D293" s="34"/>
      <c r="E293" s="34"/>
      <c r="F293" s="34"/>
      <c r="G293" s="34"/>
      <c r="H293" s="34"/>
    </row>
    <row r="294" spans="1:8" ht="12.75">
      <c r="A294" s="35"/>
      <c r="B294" s="34"/>
      <c r="C294" s="34"/>
      <c r="D294" s="34"/>
      <c r="E294" s="34"/>
      <c r="F294" s="34"/>
      <c r="G294" s="34"/>
      <c r="H294" s="34"/>
    </row>
    <row r="295" spans="1:8" ht="12.75">
      <c r="A295" s="35"/>
      <c r="B295" s="34"/>
      <c r="C295" s="34"/>
      <c r="D295" s="34"/>
      <c r="E295" s="34"/>
      <c r="F295" s="34"/>
      <c r="G295" s="34"/>
      <c r="H295" s="34"/>
    </row>
    <row r="296" spans="1:8" ht="12.75">
      <c r="A296" s="35"/>
      <c r="B296" s="34"/>
      <c r="C296" s="34"/>
      <c r="D296" s="34"/>
      <c r="E296" s="34"/>
      <c r="F296" s="34"/>
      <c r="G296" s="34"/>
      <c r="H296" s="34"/>
    </row>
    <row r="297" spans="1:8" ht="12.75">
      <c r="A297" s="35"/>
      <c r="B297" s="34"/>
      <c r="C297" s="34"/>
      <c r="D297" s="34"/>
      <c r="E297" s="34"/>
      <c r="F297" s="34"/>
      <c r="G297" s="34"/>
      <c r="H297" s="34"/>
    </row>
    <row r="298" spans="1:8" ht="12.75">
      <c r="A298" s="35"/>
      <c r="B298" s="34"/>
      <c r="C298" s="34"/>
      <c r="D298" s="34"/>
      <c r="E298" s="34"/>
      <c r="F298" s="34"/>
      <c r="G298" s="34"/>
      <c r="H298" s="34"/>
    </row>
  </sheetData>
  <mergeCells count="132">
    <mergeCell ref="B90:B91"/>
    <mergeCell ref="B76:B77"/>
    <mergeCell ref="B127:B128"/>
    <mergeCell ref="B178:B179"/>
    <mergeCell ref="B170:B171"/>
    <mergeCell ref="B168:B169"/>
    <mergeCell ref="B172:B173"/>
    <mergeCell ref="B174:B175"/>
    <mergeCell ref="B176:B177"/>
    <mergeCell ref="B113:B114"/>
    <mergeCell ref="B104:B105"/>
    <mergeCell ref="A195:F195"/>
    <mergeCell ref="B186:B187"/>
    <mergeCell ref="B188:B189"/>
    <mergeCell ref="B180:B181"/>
    <mergeCell ref="A190:F190"/>
    <mergeCell ref="B182:B183"/>
    <mergeCell ref="B184:B185"/>
    <mergeCell ref="B191:B192"/>
    <mergeCell ref="B132:B133"/>
    <mergeCell ref="B134:B135"/>
    <mergeCell ref="B74:B75"/>
    <mergeCell ref="A92:F92"/>
    <mergeCell ref="B82:B83"/>
    <mergeCell ref="B115:B116"/>
    <mergeCell ref="B99:B100"/>
    <mergeCell ref="B101:B102"/>
    <mergeCell ref="A103:F103"/>
    <mergeCell ref="B84:B85"/>
    <mergeCell ref="B117:B118"/>
    <mergeCell ref="A126:F126"/>
    <mergeCell ref="B120:B121"/>
    <mergeCell ref="B124:B125"/>
    <mergeCell ref="A122:F122"/>
    <mergeCell ref="A123:F123"/>
    <mergeCell ref="B136:B137"/>
    <mergeCell ref="A143:F143"/>
    <mergeCell ref="A144:F144"/>
    <mergeCell ref="B141:B142"/>
    <mergeCell ref="B149:B150"/>
    <mergeCell ref="A140:F140"/>
    <mergeCell ref="A147:F147"/>
    <mergeCell ref="B138:B139"/>
    <mergeCell ref="A148:F148"/>
    <mergeCell ref="A2:G2"/>
    <mergeCell ref="B4:B5"/>
    <mergeCell ref="B111:B112"/>
    <mergeCell ref="B70:B71"/>
    <mergeCell ref="B72:B73"/>
    <mergeCell ref="G58:G59"/>
    <mergeCell ref="G56:G57"/>
    <mergeCell ref="G54:G55"/>
    <mergeCell ref="B106:B107"/>
    <mergeCell ref="A108:F108"/>
    <mergeCell ref="G52:G53"/>
    <mergeCell ref="B10:B11"/>
    <mergeCell ref="G74:G75"/>
    <mergeCell ref="G62:G63"/>
    <mergeCell ref="G60:G61"/>
    <mergeCell ref="G72:G73"/>
    <mergeCell ref="G70:G71"/>
    <mergeCell ref="G68:G69"/>
    <mergeCell ref="G66:G67"/>
    <mergeCell ref="B68:B69"/>
    <mergeCell ref="B78:B79"/>
    <mergeCell ref="B80:B81"/>
    <mergeCell ref="B88:B89"/>
    <mergeCell ref="B86:B87"/>
    <mergeCell ref="B58:B59"/>
    <mergeCell ref="B66:B67"/>
    <mergeCell ref="B60:B61"/>
    <mergeCell ref="B64:B65"/>
    <mergeCell ref="B62:B63"/>
    <mergeCell ref="G28:G29"/>
    <mergeCell ref="G14:G15"/>
    <mergeCell ref="G8:G9"/>
    <mergeCell ref="G16:G17"/>
    <mergeCell ref="B8:B9"/>
    <mergeCell ref="B18:B19"/>
    <mergeCell ref="B16:B17"/>
    <mergeCell ref="B24:B25"/>
    <mergeCell ref="B12:B13"/>
    <mergeCell ref="B20:B21"/>
    <mergeCell ref="G50:G51"/>
    <mergeCell ref="G46:G47"/>
    <mergeCell ref="B48:B49"/>
    <mergeCell ref="B44:B45"/>
    <mergeCell ref="B50:B51"/>
    <mergeCell ref="B6:B7"/>
    <mergeCell ref="G48:G49"/>
    <mergeCell ref="A3:F3"/>
    <mergeCell ref="A43:F43"/>
    <mergeCell ref="G37:G38"/>
    <mergeCell ref="G22:G23"/>
    <mergeCell ref="G18:G19"/>
    <mergeCell ref="G26:G27"/>
    <mergeCell ref="G24:G25"/>
    <mergeCell ref="B37:B38"/>
    <mergeCell ref="B56:B57"/>
    <mergeCell ref="B30:B31"/>
    <mergeCell ref="B14:B15"/>
    <mergeCell ref="B26:B27"/>
    <mergeCell ref="B28:B29"/>
    <mergeCell ref="B32:B33"/>
    <mergeCell ref="B22:B23"/>
    <mergeCell ref="B54:B55"/>
    <mergeCell ref="B34:B35"/>
    <mergeCell ref="B52:B53"/>
    <mergeCell ref="A41:F41"/>
    <mergeCell ref="B46:B47"/>
    <mergeCell ref="A36:F36"/>
    <mergeCell ref="A42:F42"/>
    <mergeCell ref="B157:B158"/>
    <mergeCell ref="B93:B94"/>
    <mergeCell ref="B95:B96"/>
    <mergeCell ref="B97:B98"/>
    <mergeCell ref="A130:F130"/>
    <mergeCell ref="A131:F131"/>
    <mergeCell ref="B109:B110"/>
    <mergeCell ref="A129:F129"/>
    <mergeCell ref="A151:F151"/>
    <mergeCell ref="A119:F119"/>
    <mergeCell ref="B145:F146"/>
    <mergeCell ref="B166:B167"/>
    <mergeCell ref="B159:B160"/>
    <mergeCell ref="B152:B153"/>
    <mergeCell ref="A154:F154"/>
    <mergeCell ref="B161:B162"/>
    <mergeCell ref="B163:B164"/>
    <mergeCell ref="A156:F156"/>
    <mergeCell ref="A155:F155"/>
    <mergeCell ref="A165:F165"/>
  </mergeCells>
  <printOptions horizontalCentered="1"/>
  <pageMargins left="0.5905511811023623" right="0.5905511811023623" top="0.5905511811023623" bottom="0.7480314960629921" header="0.35433070866141736" footer="0.9055118110236221"/>
  <pageSetup firstPageNumber="2" useFirstPageNumber="1" orientation="portrait" paperSize="9" scale="82" r:id="rId4"/>
  <rowBreaks count="2" manualBreakCount="2">
    <brk id="63" max="7" man="1"/>
    <brk id="128"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2002-02-06T09:35:31Z</cp:lastPrinted>
  <dcterms:created xsi:type="dcterms:W3CDTF">1999-03-29T09:51:01Z</dcterms:created>
  <dcterms:modified xsi:type="dcterms:W3CDTF">2002-03-18T07:22:31Z</dcterms:modified>
  <cp:category/>
  <cp:version/>
  <cp:contentType/>
  <cp:contentStatus/>
</cp:coreProperties>
</file>